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14520" windowHeight="11220" tabRatio="601" activeTab="0"/>
  </bookViews>
  <sheets>
    <sheet name="Header" sheetId="1" r:id="rId1"/>
    <sheet name="Pres Summary" sheetId="2" r:id="rId2"/>
    <sheet name="Northern" sheetId="3" r:id="rId3"/>
    <sheet name="Kaimai" sheetId="4" r:id="rId4"/>
    <sheet name="Central" sheetId="5" r:id="rId5"/>
    <sheet name="Alpine" sheetId="6" r:id="rId6"/>
    <sheet name="Southern Presbytery" sheetId="7" r:id="rId7"/>
    <sheet name="Pacific Presbytery" sheetId="8" r:id="rId8"/>
    <sheet name="Te Aka Puaho" sheetId="9" r:id="rId9"/>
    <sheet name="CV Parishes" sheetId="10" r:id="rId10"/>
  </sheets>
  <definedNames>
    <definedName name="_xlnm.Print_Area" localSheetId="3">'Kaimai'!$A$1:$AY$4</definedName>
    <definedName name="_xlnm.Print_Area" localSheetId="8">'Te Aka Puaho'!#REF!</definedName>
    <definedName name="_xlnm.Print_Titles" localSheetId="3">'Kaimai'!$A:$C</definedName>
    <definedName name="_xlnm.Print_Titles" localSheetId="6">'Southern Presbytery'!$A:$C</definedName>
    <definedName name="_xlnm.Print_Titles" localSheetId="8">'Te Aka Puaho'!$A:$D</definedName>
  </definedNames>
  <calcPr fullCalcOnLoad="1"/>
</workbook>
</file>

<file path=xl/comments9.xml><?xml version="1.0" encoding="utf-8"?>
<comments xmlns="http://schemas.openxmlformats.org/spreadsheetml/2006/main">
  <authors>
    <author>Katrina Graham</author>
  </authors>
  <commentList>
    <comment ref="D20" authorId="0">
      <text>
        <r>
          <rPr>
            <b/>
            <sz val="9"/>
            <rFont val="Tahoma"/>
            <family val="2"/>
          </rPr>
          <t>Katrina Graham:</t>
        </r>
        <r>
          <rPr>
            <sz val="9"/>
            <rFont val="Tahoma"/>
            <family val="2"/>
          </rPr>
          <t xml:space="preserve">
To be moved to Te Aka Puaho Presbytery</t>
        </r>
      </text>
    </comment>
  </commentList>
</comments>
</file>

<file path=xl/sharedStrings.xml><?xml version="1.0" encoding="utf-8"?>
<sst xmlns="http://schemas.openxmlformats.org/spreadsheetml/2006/main" count="1874" uniqueCount="469">
  <si>
    <t>Baptism</t>
  </si>
  <si>
    <t>Other</t>
  </si>
  <si>
    <t>Total Union or Co-operating</t>
  </si>
  <si>
    <t>Female up to 25</t>
  </si>
  <si>
    <t>Female 26-45</t>
  </si>
  <si>
    <t>Female 46-65</t>
  </si>
  <si>
    <t>Female over 65</t>
  </si>
  <si>
    <t>Male up to 25</t>
  </si>
  <si>
    <t>Male 26-45</t>
  </si>
  <si>
    <t>Male 46-65</t>
  </si>
  <si>
    <t>Male Over 65</t>
  </si>
  <si>
    <t>Children Under 13</t>
  </si>
  <si>
    <t>Adults 13 and over</t>
  </si>
  <si>
    <t>Presbyterian Church of Aotearoa New Zealand</t>
  </si>
  <si>
    <t xml:space="preserve"> 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</si>
  <si>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</si>
  <si>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</si>
  <si>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</si>
  <si>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</si>
  <si>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</si>
  <si>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</si>
  <si>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</si>
  <si>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</si>
  <si>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</si>
  <si>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</si>
  <si>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</si>
  <si>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</si>
  <si>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</si>
  <si>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</si>
  <si>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Glendowie Presbyterian Church</t>
  </si>
  <si>
    <t>Greenlane Presbyterian Church</t>
  </si>
  <si>
    <t>Grey Lynn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</si>
  <si>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</si>
  <si>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</si>
  <si>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</si>
  <si>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</si>
  <si>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</si>
  <si>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</si>
  <si>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</si>
  <si>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</si>
  <si>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</si>
  <si>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</si>
  <si>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</si>
  <si>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</si>
  <si>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</si>
  <si>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</si>
  <si>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</si>
  <si>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</si>
  <si>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</si>
  <si>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 xml:space="preserve">Henderson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</si>
  <si>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</si>
  <si>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</si>
  <si>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</si>
  <si>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</si>
  <si>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</si>
  <si>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</si>
  <si>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</si>
  <si>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</si>
  <si>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</si>
  <si>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</si>
  <si>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</si>
  <si>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</si>
  <si>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</si>
  <si>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</si>
  <si>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</si>
  <si>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</si>
  <si>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</si>
  <si>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</si>
  <si>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</si>
  <si>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</si>
  <si>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</si>
  <si>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</si>
  <si>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</si>
  <si>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</si>
  <si>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</si>
  <si>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</si>
  <si>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</si>
  <si>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</si>
  <si>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</si>
  <si>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Te Kauwhata St Andrews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</si>
  <si>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</si>
  <si>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</si>
  <si>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</si>
  <si>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</si>
  <si>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</si>
  <si>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</si>
  <si>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</si>
  <si>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</si>
  <si>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Morrinsville Knox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</si>
  <si>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</si>
  <si>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</si>
  <si>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</si>
  <si>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</si>
  <si>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</si>
  <si>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Nawton Community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</si>
  <si>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</si>
  <si>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</si>
  <si>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</si>
  <si>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</si>
  <si>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</si>
  <si>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</si>
  <si>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</si>
  <si>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Tauranga St Columba Presbyterian Church</t>
  </si>
  <si>
    <t>Tauranga St Enochs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</si>
  <si>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</si>
  <si>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</si>
  <si>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</si>
  <si>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</si>
  <si>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</si>
  <si>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</si>
  <si>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</si>
  <si>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</si>
  <si>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</si>
  <si>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</si>
  <si>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</si>
  <si>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</si>
  <si>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</si>
  <si>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</si>
  <si>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</si>
  <si>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</si>
  <si>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</si>
  <si>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</si>
  <si>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</si>
  <si>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</si>
  <si>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</si>
  <si>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</si>
  <si>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</si>
  <si>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</si>
  <si>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</si>
  <si>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</si>
  <si>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</si>
  <si>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</si>
  <si>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</si>
  <si>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</si>
  <si>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</si>
  <si>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</si>
  <si>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</si>
  <si>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Wanganui St Andrews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</si>
  <si>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</si>
  <si>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</si>
  <si>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</si>
  <si>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</si>
  <si>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</si>
  <si>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</si>
  <si>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</si>
  <si>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</si>
  <si>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</si>
  <si>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</si>
  <si>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Otaki Waikanae Presbyterian Church</t>
  </si>
  <si>
    <t>Petone St Davids Multicultural Parish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</si>
  <si>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</si>
  <si>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</si>
  <si>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</si>
  <si>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</si>
  <si>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</si>
  <si>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</si>
  <si>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</si>
  <si>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</si>
  <si>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</si>
  <si>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 xml:space="preserve">Takaka St Andrews Presbyterian </t>
  </si>
  <si>
    <t>Cashmere Hills Presbyterian Church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</si>
  <si>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</si>
  <si>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</si>
  <si>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</si>
  <si>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</si>
  <si>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</si>
  <si>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</si>
  <si>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</si>
  <si>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</si>
  <si>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Burwood United St Kentigern's Parish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</si>
  <si>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</si>
  <si>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</si>
  <si>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</si>
  <si>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</si>
  <si>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Linwood Aranui St Georges Iona</t>
  </si>
  <si>
    <t>Spreydon St James Presbyterian</t>
  </si>
  <si>
    <t>St Andrews at Rangi Ruru Presbyterian Church</t>
  </si>
  <si>
    <t xml:space="preserve">Ashburton St Andrews Presbyterian </t>
  </si>
  <si>
    <t xml:space="preserve">Ashburton St James Presbyterian </t>
  </si>
  <si>
    <t>Ashburton St Pauls Presbyterian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</si>
  <si>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</si>
  <si>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</si>
  <si>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</si>
  <si>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</si>
  <si>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</si>
  <si>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</si>
  <si>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St Pauls Presbyterian Church</t>
  </si>
  <si>
    <t>Palmerston Dunback Presbyterian Parish</t>
  </si>
  <si>
    <t>Waiareka Weston Presbyterian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</si>
  <si>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</si>
  <si>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</si>
  <si>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</si>
  <si>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</si>
  <si>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</si>
  <si>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Opoho Presbyterian Church</t>
  </si>
  <si>
    <t>Port Chalmers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</si>
  <si>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</si>
  <si>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</si>
  <si>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</si>
  <si>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</si>
  <si>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</si>
  <si>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</si>
  <si>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</si>
  <si>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</si>
  <si>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</si>
  <si>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Popotunoa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</si>
  <si>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</si>
  <si>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</si>
  <si>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</si>
  <si>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</si>
  <si>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</si>
  <si>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</si>
  <si>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</si>
  <si>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</si>
  <si>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</si>
  <si>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</si>
  <si>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</si>
  <si>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</si>
  <si>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</si>
  <si>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</si>
  <si>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</si>
  <si>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</si>
  <si>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</si>
  <si>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</si>
  <si>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</si>
  <si>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</si>
  <si>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</si>
  <si>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</si>
  <si>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</si>
  <si>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</si>
  <si>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</si>
  <si>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Te Anau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</si>
  <si>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</si>
  <si>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</si>
  <si>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</si>
  <si>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</si>
  <si>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</si>
  <si>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</si>
  <si>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</si>
  <si>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</si>
  <si>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</si>
  <si>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</si>
  <si>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</si>
  <si>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</si>
  <si>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</si>
  <si>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Roll Associate Members</t>
  </si>
  <si>
    <t>Roll Members</t>
  </si>
  <si>
    <t>Confirmations/Professions of Faith</t>
  </si>
  <si>
    <t>Christian Formation</t>
  </si>
  <si>
    <t>Adoults over 17</t>
  </si>
  <si>
    <t>Leadership</t>
  </si>
  <si>
    <t>Total Presbyterian Members</t>
  </si>
  <si>
    <t>Total Presbyterian Associate Members</t>
  </si>
  <si>
    <t>Pohutukawa Coast Presbyterian Church</t>
  </si>
  <si>
    <t>Crossroads Christian Centre</t>
  </si>
  <si>
    <t>Windsor Presbyterian Parish</t>
  </si>
  <si>
    <t>Balclutha Presbyterian</t>
  </si>
  <si>
    <t>No Data</t>
  </si>
  <si>
    <t>Mt Eden Pacific Islanders</t>
  </si>
  <si>
    <t>Newtown Pacific Islanders</t>
  </si>
  <si>
    <t>Parish Membership Statistics</t>
  </si>
  <si>
    <t>Feilding Oroua Presbyterian Parish</t>
  </si>
  <si>
    <t>Rangiora Presbyterian Parish</t>
  </si>
  <si>
    <t>Timaru Presbyterian Parish</t>
  </si>
  <si>
    <t>Good Neighbour Church</t>
  </si>
  <si>
    <t>Gods Garden Church</t>
  </si>
  <si>
    <t>Added</t>
  </si>
  <si>
    <t>Youth 13 - 17</t>
  </si>
  <si>
    <t>Adult</t>
  </si>
  <si>
    <t>Dedications</t>
  </si>
  <si>
    <t>Sunday or Weekday under 13 years</t>
  </si>
  <si>
    <t>Youth group / Bible classes (age 13-17)</t>
  </si>
  <si>
    <t>Paid</t>
  </si>
  <si>
    <t>Volunteer</t>
  </si>
  <si>
    <t>Number</t>
  </si>
  <si>
    <t>Est Hours</t>
  </si>
  <si>
    <t>Pastoral Care</t>
  </si>
  <si>
    <t>Youth</t>
  </si>
  <si>
    <t>Children</t>
  </si>
  <si>
    <t>Administration</t>
  </si>
  <si>
    <t>Removed-Death</t>
  </si>
  <si>
    <t>Removed Tfer to Another Parish</t>
  </si>
  <si>
    <t>Removed Other</t>
  </si>
  <si>
    <t>Tikipunga  Trinity Church</t>
  </si>
  <si>
    <t>Kaimai</t>
  </si>
  <si>
    <t>Northern</t>
  </si>
  <si>
    <t>Central</t>
  </si>
  <si>
    <t>Alpine</t>
  </si>
  <si>
    <t>Southern</t>
  </si>
  <si>
    <t>Changes to the Roll</t>
  </si>
  <si>
    <t>Minister - Local Ordained</t>
  </si>
  <si>
    <t>Attendance at Worship</t>
  </si>
  <si>
    <t>TAP</t>
  </si>
  <si>
    <t>Northern Presbytery</t>
  </si>
  <si>
    <t>Kaimai Presbytery</t>
  </si>
  <si>
    <t>Southern Presbytery</t>
  </si>
  <si>
    <t>Te Aka Puaho</t>
  </si>
  <si>
    <t>Geraldine St Andrews Parish</t>
  </si>
  <si>
    <t>Hoon Hay Presbyterian Church</t>
  </si>
  <si>
    <t>Hope Presbyterian Church</t>
  </si>
  <si>
    <t xml:space="preserve">Hawera  Presbyterian </t>
  </si>
  <si>
    <t>Lower Hutt Knox  St Columba -Naenae</t>
  </si>
  <si>
    <t>Takapau/Norsewood Presbyterian Church</t>
  </si>
  <si>
    <t>The Cook Islands Presbyterian Church (Wgtn Region)</t>
  </si>
  <si>
    <t>Wanganui St Pauls &amp; St Marks  Presbyterian Church</t>
  </si>
  <si>
    <t>Rotorua District Presbyterian Church</t>
  </si>
  <si>
    <t>Whangarei - St Andrew's Church</t>
  </si>
  <si>
    <t>PIS</t>
  </si>
  <si>
    <t>Flagstaff Presbyterian Church</t>
  </si>
  <si>
    <t>Wakatipu Community Presbyterian Church</t>
  </si>
  <si>
    <t>Murupara Maori Pastorate</t>
  </si>
  <si>
    <t>Tai Tokerau Maori Pastorate</t>
  </si>
  <si>
    <t>Taneatua Maori Pastorate</t>
  </si>
  <si>
    <t>Coastal Unity Parish</t>
  </si>
  <si>
    <t>Minister - National Ordained</t>
  </si>
  <si>
    <t>% Not Returned</t>
  </si>
  <si>
    <t>N</t>
  </si>
  <si>
    <t>North Shore Korean</t>
  </si>
  <si>
    <t xml:space="preserve">Lower Hutt Knox  St Columba </t>
  </si>
  <si>
    <t>Napier St Pauls Presbyterian Church</t>
  </si>
  <si>
    <t>The Village</t>
  </si>
  <si>
    <t># Parishes</t>
  </si>
  <si>
    <t># Statistics Returned</t>
  </si>
  <si>
    <t>% of returned Statistics</t>
  </si>
  <si>
    <t>Statistics Returned (Y/N)</t>
  </si>
  <si>
    <t>The Blue Lagoon</t>
  </si>
  <si>
    <t xml:space="preserve">Onerahi St James </t>
  </si>
  <si>
    <t>Kiwi Church</t>
  </si>
  <si>
    <t>Nelson-Whakatu Presbyterian Church</t>
  </si>
  <si>
    <t>Wanganui St James  Presbyterian Church</t>
  </si>
  <si>
    <t>% of all churches in Presbytery</t>
  </si>
  <si>
    <t>Closed Sept 2016</t>
  </si>
  <si>
    <t>Waikouaiti Karitane Presbyterian Parish</t>
  </si>
  <si>
    <t>Closed May 2017</t>
  </si>
  <si>
    <t>Kilbirnie Presbyterian Church</t>
  </si>
  <si>
    <t>2017 Totals</t>
  </si>
  <si>
    <t>Grand total Members</t>
  </si>
  <si>
    <t>Baptisms Children under 13</t>
  </si>
  <si>
    <t>Baptisms Adult</t>
  </si>
  <si>
    <t>Confirmations</t>
  </si>
  <si>
    <t>Persons Under Pastrol Care</t>
  </si>
  <si>
    <t>Children under 13</t>
  </si>
  <si>
    <t>Adults</t>
  </si>
  <si>
    <t>Number of Worship Events</t>
  </si>
  <si>
    <t>Under 13</t>
  </si>
  <si>
    <t>13 to 17</t>
  </si>
  <si>
    <t>Parish Councillors</t>
  </si>
  <si>
    <t>Lay Pastors</t>
  </si>
  <si>
    <t>Other Pastrol Workers</t>
  </si>
  <si>
    <t>Lay Preachers</t>
  </si>
  <si>
    <t>Worship Leaders</t>
  </si>
  <si>
    <t>Sunday School Teachers</t>
  </si>
  <si>
    <t>Local Shared Ministry Team Members</t>
  </si>
  <si>
    <t>Administrative Staff</t>
  </si>
  <si>
    <t>Alpine Presbytery</t>
  </si>
  <si>
    <t>Greymouth District Uniting</t>
  </si>
  <si>
    <t>Kaiapoi Co-op Parish Methodist - Presbyterian</t>
  </si>
  <si>
    <t>Linwood Avenue Union Church</t>
  </si>
  <si>
    <t>Malvern Co-operating Parish</t>
  </si>
  <si>
    <t>Motueka Uniting Parish</t>
  </si>
  <si>
    <t>New Brighton Union</t>
  </si>
  <si>
    <t>Oxford District Union Parish</t>
  </si>
  <si>
    <t>Port Hills Uniting Parish</t>
  </si>
  <si>
    <t>Pukaki Co-operating Parish</t>
  </si>
  <si>
    <t>St Albans Uniting Parish</t>
  </si>
  <si>
    <t>St Andrews United Parish -  Hokitika, Ross, South Westland</t>
  </si>
  <si>
    <t>St Davids Union Church Marchwiel</t>
  </si>
  <si>
    <t>St David's Union Parish  Ashburton</t>
  </si>
  <si>
    <t>St Luke's Union Parish - Nelson</t>
  </si>
  <si>
    <t>The Amuri Co-operating Parish</t>
  </si>
  <si>
    <t>Union Parish of Picton</t>
  </si>
  <si>
    <t>Avondale Union Parish</t>
  </si>
  <si>
    <t>Bay of Islands Uniting Parish</t>
  </si>
  <si>
    <t>Hikurangi Christian Fellowship Union Parish</t>
  </si>
  <si>
    <t>Kaeo Kerikeri Union Parish</t>
  </si>
  <si>
    <t>Kaikohe Union</t>
  </si>
  <si>
    <t>Kaitaia Union Parish</t>
  </si>
  <si>
    <t>Kaurihohore/Kamo Co-operating Parish</t>
  </si>
  <si>
    <t>Onehunga Co-operating Parish</t>
  </si>
  <si>
    <t>Otamatea</t>
  </si>
  <si>
    <t>St Austell's Uniting Congregation New Lynn</t>
  </si>
  <si>
    <t>Te Atatu Union Church</t>
  </si>
  <si>
    <t>Tuakau Methodist Presbyterian Parish</t>
  </si>
  <si>
    <t>Tutukaka Coast</t>
  </si>
  <si>
    <t>Waiuku and Districts Combined Churches</t>
  </si>
  <si>
    <t>Wellsford Cooperating Parish</t>
  </si>
  <si>
    <t>Presbytery Central - Nukuhau Tapu</t>
  </si>
  <si>
    <t>Brooklands Co-operating Parish</t>
  </si>
  <si>
    <t>CrossWay Church Masterton</t>
  </si>
  <si>
    <t>Foxton Shannon Co-operating Parish</t>
  </si>
  <si>
    <t>Greytown, Saint Andrews Union Church</t>
  </si>
  <si>
    <t>Hutt City Uniting Congregations</t>
  </si>
  <si>
    <t>Inglewood United Church</t>
  </si>
  <si>
    <t>Kapiti Uniting Parish</t>
  </si>
  <si>
    <t>Mangapapa Union Parish</t>
  </si>
  <si>
    <t>Miramar Uniting Church</t>
  </si>
  <si>
    <t>Ngaio Union Church</t>
  </si>
  <si>
    <t>Opunake Co-operating Parish</t>
  </si>
  <si>
    <t>Patea Co-operating Parish</t>
  </si>
  <si>
    <t>Presbyterian Methodist Parish of Wairoa</t>
  </si>
  <si>
    <t>Rongotea Uniting Parish</t>
  </si>
  <si>
    <t>St Anselm's Union Church</t>
  </si>
  <si>
    <t>St David Union Parish - Carterton</t>
  </si>
  <si>
    <t>St James Union Parish Masterton</t>
  </si>
  <si>
    <t>St Ninian's Uniting Parish</t>
  </si>
  <si>
    <t>St Paul's Union Church Pahiatua</t>
  </si>
  <si>
    <t>Tamatea Community Church</t>
  </si>
  <si>
    <t>Tawa Union Parish</t>
  </si>
  <si>
    <t>Upper Hutt Uniting Parish</t>
  </si>
  <si>
    <t>Waikohu Co-operating Parish</t>
  </si>
  <si>
    <t>Waipawa Co-operating Parish</t>
  </si>
  <si>
    <t>Waverley-Waitotara Co-operating Parish</t>
  </si>
  <si>
    <t>Presbytery Of Kaimai</t>
  </si>
  <si>
    <t>Huntly Co-operating Parish</t>
  </si>
  <si>
    <t>Mercury Bay Co-operating Parish</t>
  </si>
  <si>
    <t>Raglan Union Church</t>
  </si>
  <si>
    <t>St Francis Church - Hillcrest</t>
  </si>
  <si>
    <t>St James Union Parish Church Greerton</t>
  </si>
  <si>
    <t>St Paul's Co-operating Church Papamoa</t>
  </si>
  <si>
    <t>St Paul's Co-operating Parish Taumarunui</t>
  </si>
  <si>
    <t>St Pauls Union Church Taupo</t>
  </si>
  <si>
    <t>St Stephens Parish Reporoa</t>
  </si>
  <si>
    <t>Te Aroha Co-operating Parish</t>
  </si>
  <si>
    <t>Thames Union Parish</t>
  </si>
  <si>
    <t>The Co-operating Parish of St Clare</t>
  </si>
  <si>
    <t>Tirau Co-operating Parish</t>
  </si>
  <si>
    <t>Trinity United Parish Of Whangamata, Tairua and  Pauanui</t>
  </si>
  <si>
    <t>Union Parish of Cambridge</t>
  </si>
  <si>
    <t>Alexandra Clyde Lauder Union Parish</t>
  </si>
  <si>
    <t>Bluff/Greenhills Co-operating Parish</t>
  </si>
  <si>
    <t>Otatara Community Church</t>
  </si>
  <si>
    <t>Riverton Union Parish</t>
  </si>
  <si>
    <t>Teviot Union</t>
  </si>
  <si>
    <t>Tokomairiro Co-operating Parish</t>
  </si>
  <si>
    <t xml:space="preserve">Baptisms </t>
  </si>
  <si>
    <t>Ave wk People  Paid Full Time</t>
  </si>
  <si>
    <t>Ave wk People Paid PartTtime</t>
  </si>
  <si>
    <t>End of June people Paid Full Time</t>
  </si>
  <si>
    <t>End of June people Paid PartTime</t>
  </si>
  <si>
    <t>Average week how many people work as volunteers Paid Part Time</t>
  </si>
  <si>
    <t>Average week how many paid hours are worked by all employees Paid Full Time</t>
  </si>
  <si>
    <t>How many Volunteer hours are worked in Total in an average week</t>
  </si>
  <si>
    <t>Average week how many people work as volunteersWeekly Volunteers</t>
  </si>
  <si>
    <t>Tauranga Bethelehm Community Church.</t>
  </si>
  <si>
    <t>St. Philip's Church, Grants Braes</t>
  </si>
  <si>
    <t>Birkenhead - St Andrew's Presbyterian Church</t>
  </si>
  <si>
    <t>Niue Takanini Pacific Island Presbyterian Church NEW Frm Aug18</t>
  </si>
  <si>
    <t>at 30 June 2018</t>
  </si>
  <si>
    <t>Membership Statistics to June 2018:                  Summary by Presbytery</t>
  </si>
  <si>
    <t>2018 Totals</t>
  </si>
  <si>
    <t>2018 as % of 2017</t>
  </si>
  <si>
    <t>Pacific Presbytery</t>
  </si>
  <si>
    <t>Membership Statistics to June 2018:                    Northern Presbytery</t>
  </si>
  <si>
    <t>Churches with 2018 statistics returned</t>
  </si>
  <si>
    <t>Membership Statistics to June 2018:                    Kaimai Presbytery</t>
  </si>
  <si>
    <t>Membership Statistics to June 2018:                    Central Presbytery</t>
  </si>
  <si>
    <t>Membership Statistics to June 2018:                    Alpine Presbytery</t>
  </si>
  <si>
    <t>Membership Statistics to June 2018:                   Southern Presbytery</t>
  </si>
  <si>
    <t>Membership Statistics to June 2018:                   Pacific Presbytery</t>
  </si>
  <si>
    <t>Membership Statistics to June 2018:                   Te Aka Puaho</t>
  </si>
  <si>
    <t>Y</t>
  </si>
  <si>
    <t>The Plains Presbyterian Church</t>
  </si>
  <si>
    <t>Retired Ordained Ministers</t>
  </si>
  <si>
    <t>Membership Statistics to June 2018:                  Co-operating &amp; Union Churches</t>
  </si>
  <si>
    <t>Chartwell Co-operating Parish</t>
  </si>
  <si>
    <t>Ngaruawahia Union Parish</t>
  </si>
  <si>
    <t>Bell Block and Lepperton Co-operating parish</t>
  </si>
  <si>
    <t>Halswell Union Parish</t>
  </si>
  <si>
    <t>2018 Torals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</si>
</sst>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_-;\-* #,##0_-;_-* &quot;-&quot;??_-;_-@_-"/>
    <numFmt numFmtId="171" formatCode="_-* #,##0.0_-;\-* #,##0.0_-;_-* &quot;-&quot;??_-;_-@_-"/>
    <numFmt numFmtId="172" formatCode="0.0%"/>
    <numFmt numFmtId="173" formatCode="[$€-2]\ #,##0.00_);[Red]\([$€-2]\ #,##0.00\)"/>
    <numFmt numFmtId="174" formatCode="_-* #,##0.000_-;\-* #,##0.000_-;_-* &quot;-&quot;??_-;_-@_-"/>
    <numFmt numFmtId="175" formatCode="_-* #,##0.0000_-;\-* #,##0.0000_-;_-* &quot;-&quot;??_-;_-@_-"/>
    <numFmt numFmtId="176" formatCode="_(* #,##0_);_(* \(#,##0\);_(* &quot;-&quot;??_);_(@_)"/>
    <numFmt numFmtId="177" formatCode="_(* #,##0.00_);_(* \(#,##0.00\);_(* &quot;-&quot;??_);_(@_)"/>
    <numFmt numFmtId="178" formatCode="0.000"/>
    <numFmt numFmtId="179" formatCode="0.0000"/>
    <numFmt numFmtId="180" formatCode="\$#,##0.00;\-\$#,##0.00"/>
  </numFmts>
  <fonts count="54">
    <font>
      <sz val="10"/>
      <name val="Arial"/>
      <family val="0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0" xfId="57" applyNumberFormat="1" applyFont="1" applyBorder="1" applyAlignment="1">
      <alignment horizontal="center" vertical="center" textRotation="90" wrapText="1"/>
      <protection/>
    </xf>
    <xf numFmtId="1" fontId="0" fillId="0" borderId="10" xfId="57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9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7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 applyProtection="1">
      <alignment/>
      <protection/>
    </xf>
    <xf numFmtId="1" fontId="8" fillId="0" borderId="10" xfId="0" applyNumberFormat="1" applyFont="1" applyBorder="1" applyAlignment="1">
      <alignment/>
    </xf>
    <xf numFmtId="170" fontId="0" fillId="0" borderId="10" xfId="42" applyNumberFormat="1" applyFont="1" applyBorder="1" applyAlignment="1" quotePrefix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Border="1" applyAlignment="1" quotePrefix="1">
      <alignment/>
    </xf>
    <xf numFmtId="0" fontId="0" fillId="34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43" fontId="0" fillId="0" borderId="0" xfId="42" applyFont="1" applyBorder="1" applyAlignment="1" applyProtection="1">
      <alignment horizontal="left"/>
      <protection locked="0"/>
    </xf>
    <xf numFmtId="170" fontId="0" fillId="0" borderId="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10" xfId="57" applyNumberFormat="1" applyFont="1" applyFill="1" applyBorder="1" applyAlignment="1">
      <alignment horizontal="center" vertical="center" textRotation="90" wrapText="1"/>
      <protection/>
    </xf>
    <xf numFmtId="1" fontId="8" fillId="0" borderId="10" xfId="0" applyNumberFormat="1" applyFont="1" applyFill="1" applyBorder="1" applyAlignment="1">
      <alignment/>
    </xf>
    <xf numFmtId="170" fontId="0" fillId="0" borderId="10" xfId="42" applyNumberFormat="1" applyFont="1" applyFill="1" applyBorder="1" applyAlignment="1" quotePrefix="1">
      <alignment/>
    </xf>
    <xf numFmtId="166" fontId="0" fillId="0" borderId="10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/>
      <protection locked="0"/>
    </xf>
    <xf numFmtId="176" fontId="0" fillId="0" borderId="10" xfId="42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6" fillId="0" borderId="0" xfId="60" applyFont="1" applyFill="1" applyBorder="1" applyAlignment="1">
      <alignment horizontal="center"/>
    </xf>
    <xf numFmtId="170" fontId="0" fillId="0" borderId="10" xfId="42" applyNumberFormat="1" applyFont="1" applyFill="1" applyBorder="1" applyAlignment="1">
      <alignment/>
    </xf>
    <xf numFmtId="170" fontId="0" fillId="0" borderId="0" xfId="42" applyNumberFormat="1" applyFont="1" applyAlignment="1">
      <alignment/>
    </xf>
    <xf numFmtId="170" fontId="6" fillId="0" borderId="1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70" fontId="0" fillId="0" borderId="0" xfId="42" applyNumberFormat="1" applyFont="1" applyBorder="1" applyAlignment="1">
      <alignment horizontal="center"/>
    </xf>
    <xf numFmtId="170" fontId="0" fillId="33" borderId="10" xfId="42" applyNumberFormat="1" applyFont="1" applyFill="1" applyBorder="1" applyAlignment="1" applyProtection="1">
      <alignment/>
      <protection locked="0"/>
    </xf>
    <xf numFmtId="170" fontId="0" fillId="0" borderId="10" xfId="42" applyNumberFormat="1" applyFont="1" applyBorder="1" applyAlignment="1" applyProtection="1">
      <alignment/>
      <protection locked="0"/>
    </xf>
    <xf numFmtId="170" fontId="0" fillId="0" borderId="10" xfId="42" applyNumberFormat="1" applyFont="1" applyFill="1" applyBorder="1" applyAlignment="1" applyProtection="1">
      <alignment/>
      <protection locked="0"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Alignment="1">
      <alignment/>
    </xf>
    <xf numFmtId="170" fontId="0" fillId="35" borderId="0" xfId="42" applyNumberFormat="1" applyFont="1" applyFill="1" applyAlignment="1">
      <alignment/>
    </xf>
    <xf numFmtId="170" fontId="0" fillId="0" borderId="0" xfId="42" applyNumberFormat="1" applyFont="1" applyFill="1" applyAlignment="1">
      <alignment/>
    </xf>
    <xf numFmtId="43" fontId="0" fillId="0" borderId="0" xfId="42" applyFont="1" applyFill="1" applyBorder="1" applyAlignment="1">
      <alignment/>
    </xf>
    <xf numFmtId="170" fontId="6" fillId="33" borderId="10" xfId="42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9" fontId="6" fillId="19" borderId="10" xfId="0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 horizontal="center"/>
    </xf>
    <xf numFmtId="43" fontId="6" fillId="0" borderId="0" xfId="42" applyFont="1" applyBorder="1" applyAlignment="1" applyProtection="1">
      <alignment horizontal="left"/>
      <protection locked="0"/>
    </xf>
    <xf numFmtId="170" fontId="6" fillId="19" borderId="10" xfId="42" applyNumberFormat="1" applyFont="1" applyFill="1" applyBorder="1" applyAlignment="1" applyProtection="1">
      <alignment/>
      <protection/>
    </xf>
    <xf numFmtId="43" fontId="6" fillId="0" borderId="0" xfId="42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42" applyNumberFormat="1" applyFont="1" applyFill="1" applyBorder="1" applyAlignment="1">
      <alignment horizontal="left"/>
    </xf>
    <xf numFmtId="170" fontId="0" fillId="0" borderId="0" xfId="42" applyNumberFormat="1" applyFont="1" applyFill="1" applyAlignment="1">
      <alignment horizontal="center"/>
    </xf>
    <xf numFmtId="170" fontId="6" fillId="19" borderId="10" xfId="42" applyNumberFormat="1" applyFont="1" applyFill="1" applyBorder="1" applyAlignment="1" applyProtection="1">
      <alignment/>
      <protection locked="0"/>
    </xf>
    <xf numFmtId="1" fontId="0" fillId="0" borderId="0" xfId="57" applyNumberFormat="1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42" applyFont="1" applyFill="1" applyBorder="1" applyAlignment="1" applyProtection="1">
      <alignment/>
      <protection/>
    </xf>
    <xf numFmtId="170" fontId="0" fillId="0" borderId="0" xfId="42" applyNumberFormat="1" applyFont="1" applyFill="1" applyBorder="1" applyAlignment="1">
      <alignment horizontal="center"/>
    </xf>
    <xf numFmtId="170" fontId="6" fillId="0" borderId="0" xfId="42" applyNumberFormat="1" applyFont="1" applyFill="1" applyBorder="1" applyAlignment="1" applyProtection="1">
      <alignment/>
      <protection locked="0"/>
    </xf>
    <xf numFmtId="170" fontId="0" fillId="19" borderId="10" xfId="42" applyNumberFormat="1" applyFont="1" applyFill="1" applyBorder="1" applyAlignment="1" applyProtection="1">
      <alignment/>
      <protection locked="0"/>
    </xf>
    <xf numFmtId="170" fontId="6" fillId="19" borderId="10" xfId="42" applyNumberFormat="1" applyFont="1" applyFill="1" applyBorder="1" applyAlignment="1">
      <alignment/>
    </xf>
    <xf numFmtId="170" fontId="0" fillId="0" borderId="12" xfId="42" applyNumberFormat="1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70" fontId="6" fillId="19" borderId="10" xfId="42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>
      <alignment/>
    </xf>
    <xf numFmtId="9" fontId="6" fillId="19" borderId="10" xfId="6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19" borderId="10" xfId="0" applyFont="1" applyFill="1" applyBorder="1" applyAlignment="1" applyProtection="1">
      <alignment/>
      <protection locked="0"/>
    </xf>
    <xf numFmtId="1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170" fontId="6" fillId="19" borderId="10" xfId="42" applyNumberFormat="1" applyFont="1" applyFill="1" applyBorder="1" applyAlignment="1">
      <alignment horizontal="right"/>
    </xf>
    <xf numFmtId="170" fontId="6" fillId="19" borderId="15" xfId="42" applyNumberFormat="1" applyFont="1" applyFill="1" applyBorder="1" applyAlignment="1">
      <alignment horizontal="right"/>
    </xf>
    <xf numFmtId="170" fontId="6" fillId="19" borderId="16" xfId="42" applyNumberFormat="1" applyFont="1" applyFill="1" applyBorder="1" applyAlignment="1">
      <alignment horizontal="right"/>
    </xf>
    <xf numFmtId="170" fontId="6" fillId="19" borderId="12" xfId="42" applyNumberFormat="1" applyFont="1" applyFill="1" applyBorder="1" applyAlignment="1">
      <alignment horizontal="right"/>
    </xf>
    <xf numFmtId="170" fontId="6" fillId="19" borderId="10" xfId="42" applyNumberFormat="1" applyFont="1" applyFill="1" applyBorder="1" applyAlignment="1">
      <alignment/>
    </xf>
    <xf numFmtId="0" fontId="6" fillId="19" borderId="10" xfId="0" applyFont="1" applyFill="1" applyBorder="1" applyAlignment="1">
      <alignment horizontal="right"/>
    </xf>
    <xf numFmtId="0" fontId="0" fillId="19" borderId="10" xfId="0" applyFont="1" applyFill="1" applyBorder="1" applyAlignment="1" applyProtection="1">
      <alignment/>
      <protection locked="0"/>
    </xf>
    <xf numFmtId="170" fontId="6" fillId="19" borderId="15" xfId="42" applyNumberFormat="1" applyFont="1" applyFill="1" applyBorder="1" applyAlignment="1">
      <alignment horizontal="center"/>
    </xf>
    <xf numFmtId="170" fontId="6" fillId="19" borderId="16" xfId="42" applyNumberFormat="1" applyFont="1" applyFill="1" applyBorder="1" applyAlignment="1">
      <alignment horizontal="center"/>
    </xf>
    <xf numFmtId="170" fontId="6" fillId="19" borderId="12" xfId="42" applyNumberFormat="1" applyFont="1" applyFill="1" applyBorder="1" applyAlignment="1">
      <alignment horizontal="center"/>
    </xf>
    <xf numFmtId="170" fontId="6" fillId="19" borderId="0" xfId="42" applyNumberFormat="1" applyFont="1" applyFill="1" applyAlignment="1">
      <alignment/>
    </xf>
    <xf numFmtId="0" fontId="6" fillId="0" borderId="0" xfId="0" applyFont="1" applyBorder="1" applyAlignment="1">
      <alignment/>
    </xf>
    <xf numFmtId="170" fontId="6" fillId="0" borderId="0" xfId="42" applyNumberFormat="1" applyFont="1" applyBorder="1" applyAlignment="1">
      <alignment/>
    </xf>
    <xf numFmtId="9" fontId="6" fillId="0" borderId="0" xfId="6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6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 applyProtection="1">
      <alignment horizontal="right"/>
      <protection locked="0"/>
    </xf>
    <xf numFmtId="0" fontId="0" fillId="35" borderId="10" xfId="0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51" fillId="0" borderId="10" xfId="0" applyFont="1" applyFill="1" applyBorder="1" applyAlignment="1" applyProtection="1">
      <alignment horizontal="center" vertical="center" textRotation="90"/>
      <protection/>
    </xf>
    <xf numFmtId="0" fontId="51" fillId="0" borderId="10" xfId="0" applyFont="1" applyFill="1" applyBorder="1" applyAlignment="1" applyProtection="1">
      <alignment horizontal="center" vertical="center" textRotation="90" wrapText="1"/>
      <protection/>
    </xf>
    <xf numFmtId="0" fontId="52" fillId="0" borderId="10" xfId="0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6" fillId="19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6" fillId="0" borderId="17" xfId="0" applyFont="1" applyBorder="1" applyAlignment="1" quotePrefix="1">
      <alignment horizontal="left"/>
    </xf>
    <xf numFmtId="0" fontId="6" fillId="0" borderId="18" xfId="0" applyFont="1" applyBorder="1" applyAlignment="1" quotePrefix="1">
      <alignment horizontal="left"/>
    </xf>
    <xf numFmtId="170" fontId="6" fillId="0" borderId="19" xfId="42" applyNumberFormat="1" applyFont="1" applyBorder="1" applyAlignment="1" quotePrefix="1">
      <alignment horizontal="left"/>
    </xf>
    <xf numFmtId="170" fontId="6" fillId="0" borderId="20" xfId="42" applyNumberFormat="1" applyFont="1" applyBorder="1" applyAlignment="1" quotePrefix="1">
      <alignment horizontal="left"/>
    </xf>
    <xf numFmtId="170" fontId="6" fillId="0" borderId="21" xfId="42" applyNumberFormat="1" applyFont="1" applyFill="1" applyBorder="1" applyAlignment="1">
      <alignment horizontal="left"/>
    </xf>
    <xf numFmtId="170" fontId="6" fillId="0" borderId="22" xfId="42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 horizontal="center" vertical="center" wrapText="1"/>
    </xf>
    <xf numFmtId="170" fontId="0" fillId="0" borderId="15" xfId="42" applyNumberFormat="1" applyFont="1" applyBorder="1" applyAlignment="1" applyProtection="1">
      <alignment horizontal="left"/>
      <protection locked="0"/>
    </xf>
    <xf numFmtId="170" fontId="0" fillId="0" borderId="12" xfId="42" applyNumberFormat="1" applyFont="1" applyBorder="1" applyAlignment="1" applyProtection="1">
      <alignment horizontal="left"/>
      <protection locked="0"/>
    </xf>
    <xf numFmtId="1" fontId="6" fillId="0" borderId="10" xfId="57" applyNumberFormat="1" applyFont="1" applyFill="1" applyBorder="1" applyAlignment="1">
      <alignment horizontal="center" vertical="center"/>
      <protection/>
    </xf>
    <xf numFmtId="1" fontId="6" fillId="34" borderId="10" xfId="57" applyNumberFormat="1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1" fontId="6" fillId="19" borderId="10" xfId="57" applyNumberFormat="1" applyFont="1" applyFill="1" applyBorder="1" applyAlignment="1">
      <alignment horizontal="center" vertical="center" textRotation="90" wrapText="1"/>
      <protection/>
    </xf>
    <xf numFmtId="1" fontId="6" fillId="19" borderId="20" xfId="57" applyNumberFormat="1" applyFont="1" applyFill="1" applyBorder="1" applyAlignment="1">
      <alignment horizontal="center" vertical="center" textRotation="90" wrapText="1"/>
      <protection/>
    </xf>
    <xf numFmtId="1" fontId="6" fillId="19" borderId="18" xfId="57" applyNumberFormat="1" applyFont="1" applyFill="1" applyBorder="1" applyAlignment="1">
      <alignment horizontal="center" vertical="center" textRotation="90" wrapText="1"/>
      <protection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 quotePrefix="1">
      <alignment horizontal="left"/>
    </xf>
    <xf numFmtId="0" fontId="6" fillId="0" borderId="19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20" xfId="0" applyFont="1" applyBorder="1" applyAlignment="1" quotePrefix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1" fontId="0" fillId="19" borderId="10" xfId="57" applyNumberFormat="1" applyFont="1" applyFill="1" applyBorder="1" applyAlignment="1">
      <alignment horizontal="center" vertical="center" textRotation="90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1" fontId="0" fillId="0" borderId="22" xfId="57" applyNumberFormat="1" applyFont="1" applyBorder="1" applyAlignment="1">
      <alignment horizontal="center" vertical="center" textRotation="90" wrapText="1"/>
      <protection/>
    </xf>
    <xf numFmtId="1" fontId="0" fillId="0" borderId="20" xfId="57" applyNumberFormat="1" applyFont="1" applyBorder="1" applyAlignment="1">
      <alignment horizontal="center" vertical="center" textRotation="90" wrapText="1"/>
      <protection/>
    </xf>
    <xf numFmtId="1" fontId="0" fillId="33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10" xfId="0" applyFont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170" fontId="6" fillId="0" borderId="10" xfId="42" applyNumberFormat="1" applyFont="1" applyFill="1" applyBorder="1" applyAlignment="1">
      <alignment horizontal="left"/>
    </xf>
    <xf numFmtId="0" fontId="6" fillId="0" borderId="10" xfId="0" applyFont="1" applyFill="1" applyBorder="1" applyAlignment="1" quotePrefix="1">
      <alignment horizontal="left"/>
    </xf>
    <xf numFmtId="1" fontId="6" fillId="33" borderId="10" xfId="57" applyNumberFormat="1" applyFont="1" applyFill="1" applyBorder="1" applyAlignment="1">
      <alignment horizontal="center" vertical="center" textRotation="90" wrapText="1"/>
      <protection/>
    </xf>
    <xf numFmtId="170" fontId="6" fillId="0" borderId="10" xfId="42" applyNumberFormat="1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0" fontId="6" fillId="0" borderId="16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1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">
      <selection activeCell="J6" sqref="J6"/>
    </sheetView>
  </sheetViews>
  <sheetFormatPr defaultColWidth="9.140625" defaultRowHeight="12.75"/>
  <cols>
    <col min="1" max="16384" width="9.140625" style="132" customWidth="1"/>
  </cols>
  <sheetData>
    <row r="1" spans="1:14" ht="60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60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60">
      <c r="A3" s="131"/>
      <c r="B3" s="154" t="s">
        <v>13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31"/>
    </row>
    <row r="4" spans="1:14" ht="60">
      <c r="A4" s="131"/>
      <c r="B4" s="154" t="s">
        <v>260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31"/>
    </row>
    <row r="5" spans="1:14" ht="60">
      <c r="A5" s="131"/>
      <c r="B5" s="154" t="s">
        <v>447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31"/>
    </row>
    <row r="6" spans="1:14" ht="60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ht="60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ht="60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ht="60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60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60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60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60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60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ht="60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60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60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60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60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ht="60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ht="60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ht="60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60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60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60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60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60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4" ht="60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60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4" ht="60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60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60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60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</sheetData>
  <sheetProtection/>
  <mergeCells count="3">
    <mergeCell ref="B3:M3"/>
    <mergeCell ref="B4:M4"/>
    <mergeCell ref="B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2"/>
  <sheetViews>
    <sheetView zoomScalePageLayoutView="0" workbookViewId="0" topLeftCell="A75">
      <selection activeCell="C88" sqref="C88:C93"/>
    </sheetView>
  </sheetViews>
  <sheetFormatPr defaultColWidth="9.140625" defaultRowHeight="40.5" customHeight="1"/>
  <cols>
    <col min="1" max="1" width="8.7109375" style="144" customWidth="1"/>
    <col min="2" max="2" width="30.140625" style="144" bestFit="1" customWidth="1"/>
    <col min="3" max="3" width="16.140625" style="144" customWidth="1"/>
    <col min="4" max="4" width="50.421875" style="144" customWidth="1"/>
    <col min="5" max="10" width="8.7109375" style="144" customWidth="1"/>
    <col min="11" max="11" width="10.57421875" style="144" customWidth="1"/>
    <col min="12" max="12" width="11.57421875" style="144" customWidth="1"/>
    <col min="13" max="16384" width="8.7109375" style="144" customWidth="1"/>
  </cols>
  <sheetData>
    <row r="1" spans="1:4" ht="49.5" customHeight="1">
      <c r="A1" s="181" t="s">
        <v>463</v>
      </c>
      <c r="B1" s="181"/>
      <c r="C1" s="181"/>
      <c r="D1" s="181"/>
    </row>
    <row r="2" spans="1:4" ht="9" customHeight="1">
      <c r="A2" s="181"/>
      <c r="B2" s="181"/>
      <c r="C2" s="181"/>
      <c r="D2" s="181"/>
    </row>
    <row r="3" spans="1:31" ht="15" customHeight="1">
      <c r="A3" s="181"/>
      <c r="B3" s="181"/>
      <c r="C3" s="181"/>
      <c r="D3" s="181"/>
      <c r="F3" s="165" t="s">
        <v>434</v>
      </c>
      <c r="G3" s="165"/>
      <c r="K3" s="165" t="s">
        <v>291</v>
      </c>
      <c r="L3" s="165"/>
      <c r="N3" s="165" t="s">
        <v>248</v>
      </c>
      <c r="O3" s="165"/>
      <c r="P3" s="165"/>
      <c r="Q3" s="165" t="s">
        <v>250</v>
      </c>
      <c r="R3" s="165"/>
      <c r="S3" s="165"/>
      <c r="T3" s="165"/>
      <c r="U3" s="165"/>
      <c r="V3" s="165"/>
      <c r="W3" s="165"/>
      <c r="X3" s="165"/>
      <c r="Y3" s="165"/>
      <c r="Z3" s="200"/>
      <c r="AA3" s="200"/>
      <c r="AB3" s="200"/>
      <c r="AC3" s="200"/>
      <c r="AD3" s="200"/>
      <c r="AE3" s="200"/>
    </row>
    <row r="4" spans="1:33" ht="197.25" customHeight="1">
      <c r="A4" s="181"/>
      <c r="B4" s="181"/>
      <c r="C4" s="181"/>
      <c r="D4" s="181"/>
      <c r="E4" s="145" t="s">
        <v>336</v>
      </c>
      <c r="F4" s="145" t="s">
        <v>337</v>
      </c>
      <c r="G4" s="145" t="s">
        <v>338</v>
      </c>
      <c r="H4" s="145" t="s">
        <v>269</v>
      </c>
      <c r="I4" s="145" t="s">
        <v>339</v>
      </c>
      <c r="J4" s="145" t="s">
        <v>340</v>
      </c>
      <c r="K4" s="145" t="s">
        <v>341</v>
      </c>
      <c r="L4" s="145" t="s">
        <v>342</v>
      </c>
      <c r="M4" s="145" t="s">
        <v>343</v>
      </c>
      <c r="N4" s="145" t="s">
        <v>344</v>
      </c>
      <c r="O4" s="145" t="s">
        <v>345</v>
      </c>
      <c r="P4" s="145" t="s">
        <v>342</v>
      </c>
      <c r="Q4" s="145" t="s">
        <v>346</v>
      </c>
      <c r="R4" s="145" t="s">
        <v>347</v>
      </c>
      <c r="S4" s="145" t="s">
        <v>348</v>
      </c>
      <c r="T4" s="145" t="s">
        <v>349</v>
      </c>
      <c r="U4" s="145" t="s">
        <v>462</v>
      </c>
      <c r="V4" s="145" t="s">
        <v>350</v>
      </c>
      <c r="W4" s="145" t="s">
        <v>351</v>
      </c>
      <c r="X4" s="145" t="s">
        <v>352</v>
      </c>
      <c r="Y4" s="145" t="s">
        <v>353</v>
      </c>
      <c r="Z4" s="145" t="s">
        <v>435</v>
      </c>
      <c r="AA4" s="145" t="s">
        <v>436</v>
      </c>
      <c r="AB4" s="145" t="s">
        <v>437</v>
      </c>
      <c r="AC4" s="145" t="s">
        <v>438</v>
      </c>
      <c r="AD4" s="146" t="s">
        <v>440</v>
      </c>
      <c r="AE4" s="146" t="s">
        <v>439</v>
      </c>
      <c r="AF4" s="146" t="s">
        <v>442</v>
      </c>
      <c r="AG4" s="146" t="s">
        <v>441</v>
      </c>
    </row>
    <row r="5" spans="1:33" ht="12">
      <c r="A5" s="153">
        <v>1</v>
      </c>
      <c r="B5" s="153" t="s">
        <v>293</v>
      </c>
      <c r="C5" s="144">
        <v>9291</v>
      </c>
      <c r="D5" s="153" t="s">
        <v>371</v>
      </c>
      <c r="E5" s="153">
        <v>119</v>
      </c>
      <c r="F5" s="153">
        <v>0</v>
      </c>
      <c r="G5" s="153">
        <v>0</v>
      </c>
      <c r="H5" s="153">
        <v>0</v>
      </c>
      <c r="I5" s="153">
        <v>1</v>
      </c>
      <c r="J5" s="153">
        <v>148</v>
      </c>
      <c r="K5" s="153">
        <v>28</v>
      </c>
      <c r="L5" s="153">
        <v>77</v>
      </c>
      <c r="M5" s="153">
        <v>8</v>
      </c>
      <c r="N5" s="153">
        <v>23</v>
      </c>
      <c r="O5" s="153">
        <v>15</v>
      </c>
      <c r="P5" s="153">
        <v>38</v>
      </c>
      <c r="Q5" s="153">
        <v>10</v>
      </c>
      <c r="R5" s="153">
        <v>0</v>
      </c>
      <c r="S5" s="153">
        <v>1</v>
      </c>
      <c r="T5" s="153">
        <v>9</v>
      </c>
      <c r="U5" s="153">
        <v>0</v>
      </c>
      <c r="V5" s="153">
        <v>5</v>
      </c>
      <c r="W5" s="153">
        <v>3</v>
      </c>
      <c r="X5" s="153">
        <v>0</v>
      </c>
      <c r="Y5" s="153">
        <v>0</v>
      </c>
      <c r="Z5" s="153">
        <v>0</v>
      </c>
      <c r="AA5" s="153">
        <v>1</v>
      </c>
      <c r="AB5" s="153">
        <v>0</v>
      </c>
      <c r="AC5" s="153">
        <v>1</v>
      </c>
      <c r="AD5" s="153">
        <v>0</v>
      </c>
      <c r="AE5" s="153">
        <v>16</v>
      </c>
      <c r="AF5" s="153">
        <v>41</v>
      </c>
      <c r="AG5" s="153">
        <v>80</v>
      </c>
    </row>
    <row r="6" spans="1:33" ht="12">
      <c r="A6" s="153">
        <v>2</v>
      </c>
      <c r="B6" s="153" t="s">
        <v>293</v>
      </c>
      <c r="C6" s="144">
        <v>9267</v>
      </c>
      <c r="D6" s="153" t="s">
        <v>372</v>
      </c>
      <c r="E6" s="153">
        <v>20</v>
      </c>
      <c r="F6" s="153">
        <v>0</v>
      </c>
      <c r="G6" s="153">
        <v>0</v>
      </c>
      <c r="H6" s="153">
        <v>0</v>
      </c>
      <c r="I6" s="153">
        <v>0</v>
      </c>
      <c r="J6" s="153">
        <v>20</v>
      </c>
      <c r="K6" s="153">
        <v>2</v>
      </c>
      <c r="L6" s="153">
        <v>12</v>
      </c>
      <c r="M6" s="153">
        <v>4</v>
      </c>
      <c r="N6" s="153">
        <v>0</v>
      </c>
      <c r="O6" s="153">
        <v>0</v>
      </c>
      <c r="P6" s="153">
        <v>3</v>
      </c>
      <c r="Q6" s="153">
        <v>5</v>
      </c>
      <c r="R6" s="153">
        <v>0</v>
      </c>
      <c r="S6" s="153">
        <v>1</v>
      </c>
      <c r="T6" s="153">
        <v>3</v>
      </c>
      <c r="U6" s="153">
        <v>0</v>
      </c>
      <c r="V6" s="153">
        <v>0</v>
      </c>
      <c r="W6" s="153">
        <v>0</v>
      </c>
      <c r="X6" s="153">
        <v>5</v>
      </c>
      <c r="Y6" s="153">
        <v>0</v>
      </c>
      <c r="Z6" s="153">
        <v>0</v>
      </c>
      <c r="AA6" s="153">
        <v>1</v>
      </c>
      <c r="AB6" s="153">
        <v>0</v>
      </c>
      <c r="AC6" s="153">
        <v>2</v>
      </c>
      <c r="AD6" s="153">
        <v>0</v>
      </c>
      <c r="AE6" s="153">
        <v>4</v>
      </c>
      <c r="AF6" s="153">
        <v>11</v>
      </c>
      <c r="AG6" s="153">
        <v>20</v>
      </c>
    </row>
    <row r="7" spans="1:33" ht="12">
      <c r="A7" s="153">
        <v>3</v>
      </c>
      <c r="B7" s="153" t="s">
        <v>293</v>
      </c>
      <c r="C7" s="144">
        <v>9262</v>
      </c>
      <c r="D7" s="153" t="s">
        <v>373</v>
      </c>
      <c r="E7" s="153">
        <v>5</v>
      </c>
      <c r="F7" s="153">
        <v>0</v>
      </c>
      <c r="G7" s="153">
        <v>0</v>
      </c>
      <c r="H7" s="153">
        <v>0</v>
      </c>
      <c r="I7" s="153">
        <v>0</v>
      </c>
      <c r="J7" s="153">
        <v>9</v>
      </c>
      <c r="K7" s="153">
        <v>0</v>
      </c>
      <c r="L7" s="153">
        <v>11</v>
      </c>
      <c r="M7" s="153">
        <v>4</v>
      </c>
      <c r="N7" s="153">
        <v>0</v>
      </c>
      <c r="O7" s="153">
        <v>0</v>
      </c>
      <c r="P7" s="153">
        <v>0</v>
      </c>
      <c r="Q7" s="153">
        <v>6</v>
      </c>
      <c r="R7" s="153">
        <v>0</v>
      </c>
      <c r="S7" s="153">
        <v>1</v>
      </c>
      <c r="T7" s="153">
        <v>0</v>
      </c>
      <c r="U7" s="153">
        <v>0</v>
      </c>
      <c r="V7" s="153">
        <v>2</v>
      </c>
      <c r="W7" s="153">
        <v>0</v>
      </c>
      <c r="X7" s="153">
        <v>0</v>
      </c>
      <c r="Y7" s="153">
        <v>0</v>
      </c>
      <c r="Z7" s="153">
        <v>0</v>
      </c>
      <c r="AA7" s="153">
        <v>0</v>
      </c>
      <c r="AB7" s="153">
        <v>0</v>
      </c>
      <c r="AC7" s="153">
        <v>0</v>
      </c>
      <c r="AD7" s="153">
        <v>0</v>
      </c>
      <c r="AE7" s="153">
        <v>0</v>
      </c>
      <c r="AF7" s="153">
        <v>6</v>
      </c>
      <c r="AG7" s="153">
        <v>24</v>
      </c>
    </row>
    <row r="8" spans="1:33" ht="12">
      <c r="A8" s="153">
        <v>4</v>
      </c>
      <c r="B8" s="153" t="s">
        <v>293</v>
      </c>
      <c r="C8" s="144">
        <v>9263</v>
      </c>
      <c r="D8" s="153" t="s">
        <v>374</v>
      </c>
      <c r="E8" s="153">
        <v>57</v>
      </c>
      <c r="F8" s="153">
        <v>1</v>
      </c>
      <c r="G8" s="153">
        <v>0</v>
      </c>
      <c r="H8" s="153">
        <v>0</v>
      </c>
      <c r="I8" s="153">
        <v>0</v>
      </c>
      <c r="J8" s="153">
        <v>159</v>
      </c>
      <c r="K8" s="153">
        <v>1</v>
      </c>
      <c r="L8" s="153">
        <v>42</v>
      </c>
      <c r="M8" s="153">
        <v>8</v>
      </c>
      <c r="N8" s="153">
        <v>12</v>
      </c>
      <c r="O8" s="153">
        <v>0</v>
      </c>
      <c r="P8" s="153">
        <v>20</v>
      </c>
      <c r="Q8" s="153">
        <v>14</v>
      </c>
      <c r="R8" s="153">
        <v>0</v>
      </c>
      <c r="S8" s="153">
        <v>0</v>
      </c>
      <c r="T8" s="153">
        <v>1</v>
      </c>
      <c r="U8" s="153">
        <v>0</v>
      </c>
      <c r="V8" s="153">
        <v>3</v>
      </c>
      <c r="W8" s="153">
        <v>0</v>
      </c>
      <c r="X8" s="153">
        <v>0</v>
      </c>
      <c r="Y8" s="153">
        <v>1</v>
      </c>
      <c r="Z8" s="153">
        <v>1</v>
      </c>
      <c r="AA8" s="153">
        <v>1</v>
      </c>
      <c r="AB8" s="153">
        <v>1</v>
      </c>
      <c r="AC8" s="153">
        <v>1</v>
      </c>
      <c r="AD8" s="153">
        <v>55</v>
      </c>
      <c r="AE8" s="153">
        <v>12</v>
      </c>
      <c r="AF8" s="153">
        <v>20</v>
      </c>
      <c r="AG8" s="153">
        <v>60</v>
      </c>
    </row>
    <row r="9" spans="1:33" ht="12">
      <c r="A9" s="153">
        <v>5</v>
      </c>
      <c r="B9" s="153" t="s">
        <v>293</v>
      </c>
      <c r="C9" s="144">
        <v>9264</v>
      </c>
      <c r="D9" s="153" t="s">
        <v>375</v>
      </c>
      <c r="E9" s="153">
        <v>59</v>
      </c>
      <c r="F9" s="153">
        <v>0</v>
      </c>
      <c r="G9" s="153">
        <v>0</v>
      </c>
      <c r="H9" s="153">
        <v>0</v>
      </c>
      <c r="I9" s="153">
        <v>7</v>
      </c>
      <c r="J9" s="153">
        <v>8</v>
      </c>
      <c r="K9" s="153">
        <v>12</v>
      </c>
      <c r="L9" s="153">
        <v>39</v>
      </c>
      <c r="M9" s="153">
        <v>6</v>
      </c>
      <c r="N9" s="153">
        <v>12</v>
      </c>
      <c r="O9" s="153">
        <v>4</v>
      </c>
      <c r="P9" s="153">
        <v>44</v>
      </c>
      <c r="Q9" s="153">
        <v>8</v>
      </c>
      <c r="R9" s="153">
        <v>2</v>
      </c>
      <c r="S9" s="153">
        <v>2</v>
      </c>
      <c r="T9" s="153">
        <v>0</v>
      </c>
      <c r="U9" s="153">
        <v>0</v>
      </c>
      <c r="V9" s="153">
        <v>0</v>
      </c>
      <c r="W9" s="153">
        <v>4</v>
      </c>
      <c r="X9" s="153">
        <v>0</v>
      </c>
      <c r="Y9" s="153">
        <v>4</v>
      </c>
      <c r="Z9" s="153">
        <v>0</v>
      </c>
      <c r="AA9" s="153">
        <v>0</v>
      </c>
      <c r="AB9" s="153">
        <v>0</v>
      </c>
      <c r="AC9" s="153">
        <v>0</v>
      </c>
      <c r="AD9" s="153">
        <v>0</v>
      </c>
      <c r="AE9" s="153">
        <v>0</v>
      </c>
      <c r="AF9" s="153">
        <v>27</v>
      </c>
      <c r="AG9" s="153">
        <v>33</v>
      </c>
    </row>
    <row r="10" spans="1:33" ht="12">
      <c r="A10" s="153">
        <v>6</v>
      </c>
      <c r="B10" s="153" t="s">
        <v>293</v>
      </c>
      <c r="C10" s="144">
        <v>9265</v>
      </c>
      <c r="D10" s="153" t="s">
        <v>376</v>
      </c>
      <c r="E10" s="153">
        <v>48</v>
      </c>
      <c r="F10" s="153">
        <v>1</v>
      </c>
      <c r="G10" s="153">
        <v>0</v>
      </c>
      <c r="H10" s="153">
        <v>0</v>
      </c>
      <c r="I10" s="153">
        <v>0</v>
      </c>
      <c r="J10" s="153">
        <v>10</v>
      </c>
      <c r="K10" s="153">
        <v>3</v>
      </c>
      <c r="L10" s="153">
        <v>35</v>
      </c>
      <c r="M10" s="153">
        <v>5</v>
      </c>
      <c r="N10" s="153">
        <v>4</v>
      </c>
      <c r="O10" s="153">
        <v>13</v>
      </c>
      <c r="P10" s="153">
        <v>10</v>
      </c>
      <c r="Q10" s="153">
        <v>5</v>
      </c>
      <c r="R10" s="153">
        <v>0</v>
      </c>
      <c r="S10" s="153">
        <v>6</v>
      </c>
      <c r="T10" s="153">
        <v>1</v>
      </c>
      <c r="U10" s="153">
        <v>0</v>
      </c>
      <c r="V10" s="153">
        <v>1</v>
      </c>
      <c r="W10" s="153">
        <v>2</v>
      </c>
      <c r="X10" s="153">
        <v>0</v>
      </c>
      <c r="Y10" s="153">
        <v>2</v>
      </c>
      <c r="Z10" s="153">
        <v>2</v>
      </c>
      <c r="AA10" s="153">
        <v>1</v>
      </c>
      <c r="AB10" s="153">
        <v>2</v>
      </c>
      <c r="AC10" s="153">
        <v>1</v>
      </c>
      <c r="AD10" s="153">
        <v>78</v>
      </c>
      <c r="AE10" s="153">
        <v>3</v>
      </c>
      <c r="AF10" s="153">
        <v>37</v>
      </c>
      <c r="AG10" s="153">
        <v>240</v>
      </c>
    </row>
    <row r="11" spans="1:33" ht="12">
      <c r="A11" s="153">
        <v>7</v>
      </c>
      <c r="B11" s="153" t="s">
        <v>293</v>
      </c>
      <c r="C11" s="144">
        <v>9271</v>
      </c>
      <c r="D11" s="153" t="s">
        <v>377</v>
      </c>
      <c r="E11" s="153">
        <v>49</v>
      </c>
      <c r="F11" s="153">
        <v>0</v>
      </c>
      <c r="G11" s="153">
        <v>0</v>
      </c>
      <c r="H11" s="153">
        <v>0</v>
      </c>
      <c r="I11" s="153">
        <v>0</v>
      </c>
      <c r="J11" s="153">
        <v>16</v>
      </c>
      <c r="K11" s="153">
        <v>1</v>
      </c>
      <c r="L11" s="153">
        <v>25</v>
      </c>
      <c r="M11" s="153">
        <v>4</v>
      </c>
      <c r="N11" s="153">
        <v>12</v>
      </c>
      <c r="O11" s="153">
        <v>16</v>
      </c>
      <c r="P11" s="153">
        <v>24</v>
      </c>
      <c r="Q11" s="153">
        <v>10</v>
      </c>
      <c r="R11" s="153">
        <v>0</v>
      </c>
      <c r="S11" s="153">
        <v>5</v>
      </c>
      <c r="T11" s="153">
        <v>60</v>
      </c>
      <c r="U11" s="153">
        <v>10</v>
      </c>
      <c r="V11" s="153">
        <v>0</v>
      </c>
      <c r="W11" s="153">
        <v>0</v>
      </c>
      <c r="X11" s="153">
        <v>2</v>
      </c>
      <c r="Y11" s="153">
        <v>1</v>
      </c>
      <c r="Z11" s="153">
        <v>1</v>
      </c>
      <c r="AA11" s="153">
        <v>0</v>
      </c>
      <c r="AB11" s="153">
        <v>1</v>
      </c>
      <c r="AC11" s="153">
        <v>0</v>
      </c>
      <c r="AD11" s="153">
        <v>30</v>
      </c>
      <c r="AE11" s="153">
        <v>0</v>
      </c>
      <c r="AF11" s="153">
        <v>22</v>
      </c>
      <c r="AG11" s="153">
        <v>80</v>
      </c>
    </row>
    <row r="12" spans="1:33" ht="12">
      <c r="A12" s="153">
        <v>8</v>
      </c>
      <c r="B12" s="153" t="s">
        <v>293</v>
      </c>
      <c r="C12" s="144">
        <v>9314</v>
      </c>
      <c r="D12" s="153" t="s">
        <v>380</v>
      </c>
      <c r="E12" s="153">
        <v>64</v>
      </c>
      <c r="F12" s="153">
        <v>1</v>
      </c>
      <c r="G12" s="153">
        <v>1</v>
      </c>
      <c r="H12" s="153">
        <v>0</v>
      </c>
      <c r="I12" s="153">
        <v>6</v>
      </c>
      <c r="J12" s="153">
        <v>45</v>
      </c>
      <c r="K12" s="153">
        <v>7</v>
      </c>
      <c r="L12" s="153">
        <v>62</v>
      </c>
      <c r="M12" s="153">
        <v>13</v>
      </c>
      <c r="N12" s="153">
        <v>7</v>
      </c>
      <c r="O12" s="153">
        <v>47</v>
      </c>
      <c r="P12" s="153">
        <v>61</v>
      </c>
      <c r="Q12" s="153">
        <v>7</v>
      </c>
      <c r="R12" s="153">
        <v>0</v>
      </c>
      <c r="S12" s="153">
        <v>0</v>
      </c>
      <c r="T12" s="153">
        <v>0</v>
      </c>
      <c r="U12" s="153">
        <v>0</v>
      </c>
      <c r="V12" s="153">
        <v>2</v>
      </c>
      <c r="W12" s="153">
        <v>6</v>
      </c>
      <c r="X12" s="153">
        <v>0</v>
      </c>
      <c r="Y12" s="153">
        <v>4</v>
      </c>
      <c r="Z12" s="153">
        <v>0</v>
      </c>
      <c r="AA12" s="153">
        <v>1</v>
      </c>
      <c r="AB12" s="153">
        <v>0</v>
      </c>
      <c r="AC12" s="153">
        <v>1</v>
      </c>
      <c r="AD12" s="153">
        <v>0</v>
      </c>
      <c r="AE12" s="153">
        <v>38</v>
      </c>
      <c r="AF12" s="153">
        <v>77</v>
      </c>
      <c r="AG12" s="153">
        <v>152</v>
      </c>
    </row>
    <row r="13" spans="1:33" ht="12">
      <c r="A13" s="153">
        <v>9</v>
      </c>
      <c r="B13" s="153" t="s">
        <v>293</v>
      </c>
      <c r="C13" s="144">
        <v>9315</v>
      </c>
      <c r="D13" s="153" t="s">
        <v>378</v>
      </c>
      <c r="E13" s="153">
        <v>275</v>
      </c>
      <c r="F13" s="153">
        <v>11</v>
      </c>
      <c r="G13" s="153">
        <v>0</v>
      </c>
      <c r="H13" s="153">
        <v>0</v>
      </c>
      <c r="I13" s="153">
        <v>0</v>
      </c>
      <c r="J13" s="153">
        <v>790</v>
      </c>
      <c r="K13" s="153">
        <v>169</v>
      </c>
      <c r="L13" s="153">
        <v>178</v>
      </c>
      <c r="M13" s="153">
        <v>17</v>
      </c>
      <c r="N13" s="153">
        <v>135</v>
      </c>
      <c r="O13" s="153">
        <v>80</v>
      </c>
      <c r="P13" s="153">
        <v>185</v>
      </c>
      <c r="Q13" s="153">
        <v>19</v>
      </c>
      <c r="R13" s="153">
        <v>5</v>
      </c>
      <c r="S13" s="153">
        <v>67</v>
      </c>
      <c r="T13" s="153">
        <v>26</v>
      </c>
      <c r="U13" s="153">
        <v>2</v>
      </c>
      <c r="V13" s="153">
        <v>11</v>
      </c>
      <c r="W13" s="153">
        <v>18</v>
      </c>
      <c r="X13" s="153">
        <v>5</v>
      </c>
      <c r="Y13" s="153">
        <v>1</v>
      </c>
      <c r="Z13" s="153">
        <v>1</v>
      </c>
      <c r="AA13" s="153">
        <v>1</v>
      </c>
      <c r="AB13" s="153">
        <v>1</v>
      </c>
      <c r="AC13" s="153">
        <v>1</v>
      </c>
      <c r="AD13" s="153">
        <v>60</v>
      </c>
      <c r="AE13" s="153">
        <v>0</v>
      </c>
      <c r="AF13" s="153">
        <v>0</v>
      </c>
      <c r="AG13" s="153">
        <v>0</v>
      </c>
    </row>
    <row r="14" spans="1:33" ht="12">
      <c r="A14" s="153">
        <v>10</v>
      </c>
      <c r="B14" s="153" t="s">
        <v>293</v>
      </c>
      <c r="C14" s="144">
        <v>9989</v>
      </c>
      <c r="D14" s="153" t="s">
        <v>379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153">
        <v>0</v>
      </c>
    </row>
    <row r="15" spans="1:33" ht="12">
      <c r="A15" s="153">
        <v>11</v>
      </c>
      <c r="B15" s="153" t="s">
        <v>293</v>
      </c>
      <c r="C15" s="144">
        <v>9330</v>
      </c>
      <c r="D15" s="153" t="s">
        <v>381</v>
      </c>
      <c r="E15" s="153">
        <v>81</v>
      </c>
      <c r="F15" s="153">
        <v>2</v>
      </c>
      <c r="G15" s="153">
        <v>0</v>
      </c>
      <c r="H15" s="153">
        <v>0</v>
      </c>
      <c r="I15" s="153">
        <v>0</v>
      </c>
      <c r="J15" s="153">
        <v>130</v>
      </c>
      <c r="K15" s="153">
        <v>6</v>
      </c>
      <c r="L15" s="153">
        <v>43</v>
      </c>
      <c r="M15" s="153">
        <v>4</v>
      </c>
      <c r="N15" s="153">
        <v>5</v>
      </c>
      <c r="O15" s="153">
        <v>6</v>
      </c>
      <c r="P15" s="153">
        <v>10</v>
      </c>
      <c r="Q15" s="153">
        <v>12</v>
      </c>
      <c r="R15" s="153">
        <v>0</v>
      </c>
      <c r="S15" s="153">
        <v>6</v>
      </c>
      <c r="T15" s="153">
        <v>4</v>
      </c>
      <c r="U15" s="153">
        <v>0</v>
      </c>
      <c r="V15" s="153">
        <v>4</v>
      </c>
      <c r="W15" s="153">
        <v>5</v>
      </c>
      <c r="X15" s="153">
        <v>0</v>
      </c>
      <c r="Y15" s="153">
        <v>1</v>
      </c>
      <c r="Z15" s="153">
        <v>1</v>
      </c>
      <c r="AA15" s="153">
        <v>0</v>
      </c>
      <c r="AB15" s="153">
        <v>1</v>
      </c>
      <c r="AC15" s="153">
        <v>0</v>
      </c>
      <c r="AD15" s="153">
        <v>50</v>
      </c>
      <c r="AE15" s="153">
        <v>0</v>
      </c>
      <c r="AF15" s="153">
        <v>24</v>
      </c>
      <c r="AG15" s="153">
        <v>106</v>
      </c>
    </row>
    <row r="16" spans="1:33" ht="12">
      <c r="A16" s="153">
        <v>12</v>
      </c>
      <c r="B16" s="153" t="s">
        <v>293</v>
      </c>
      <c r="C16" s="144">
        <v>9353</v>
      </c>
      <c r="D16" s="153" t="s">
        <v>382</v>
      </c>
      <c r="E16" s="153">
        <v>48</v>
      </c>
      <c r="F16" s="153">
        <v>1</v>
      </c>
      <c r="G16" s="153">
        <v>0</v>
      </c>
      <c r="H16" s="153">
        <v>0</v>
      </c>
      <c r="I16" s="153">
        <v>0</v>
      </c>
      <c r="J16" s="153">
        <v>13</v>
      </c>
      <c r="K16" s="153">
        <v>10</v>
      </c>
      <c r="L16" s="153">
        <v>32</v>
      </c>
      <c r="M16" s="153">
        <v>6</v>
      </c>
      <c r="N16" s="153">
        <v>8</v>
      </c>
      <c r="O16" s="153">
        <v>0</v>
      </c>
      <c r="P16" s="153">
        <v>0</v>
      </c>
      <c r="Q16" s="153">
        <v>6</v>
      </c>
      <c r="R16" s="153">
        <v>1</v>
      </c>
      <c r="S16" s="153">
        <v>0</v>
      </c>
      <c r="T16" s="153">
        <v>3</v>
      </c>
      <c r="U16" s="153">
        <v>2</v>
      </c>
      <c r="V16" s="153">
        <v>0</v>
      </c>
      <c r="W16" s="153">
        <v>2</v>
      </c>
      <c r="X16" s="153">
        <v>0</v>
      </c>
      <c r="Y16" s="153">
        <v>0</v>
      </c>
      <c r="Z16" s="153">
        <v>0</v>
      </c>
      <c r="AA16" s="153">
        <v>1</v>
      </c>
      <c r="AB16" s="153">
        <v>0</v>
      </c>
      <c r="AC16" s="153">
        <v>1</v>
      </c>
      <c r="AD16" s="153">
        <v>0</v>
      </c>
      <c r="AE16" s="153">
        <v>25</v>
      </c>
      <c r="AF16" s="153">
        <v>22</v>
      </c>
      <c r="AG16" s="153">
        <v>40</v>
      </c>
    </row>
    <row r="17" spans="1:33" ht="12">
      <c r="A17" s="153">
        <v>13</v>
      </c>
      <c r="B17" s="153" t="s">
        <v>293</v>
      </c>
      <c r="C17" s="144">
        <v>13657</v>
      </c>
      <c r="D17" s="153" t="s">
        <v>383</v>
      </c>
      <c r="E17" s="153">
        <v>35</v>
      </c>
      <c r="F17" s="153">
        <v>0</v>
      </c>
      <c r="G17" s="153">
        <v>0</v>
      </c>
      <c r="H17" s="153">
        <v>0</v>
      </c>
      <c r="I17" s="153">
        <v>0</v>
      </c>
      <c r="J17" s="153">
        <v>4</v>
      </c>
      <c r="K17" s="153">
        <v>1</v>
      </c>
      <c r="L17" s="153">
        <v>25</v>
      </c>
      <c r="M17" s="153">
        <v>4</v>
      </c>
      <c r="N17" s="153">
        <v>0</v>
      </c>
      <c r="O17" s="153">
        <v>0</v>
      </c>
      <c r="P17" s="153">
        <v>9</v>
      </c>
      <c r="Q17" s="153">
        <v>4</v>
      </c>
      <c r="R17" s="153">
        <v>0</v>
      </c>
      <c r="S17" s="153">
        <v>1</v>
      </c>
      <c r="T17" s="153">
        <v>1</v>
      </c>
      <c r="U17" s="153">
        <v>2</v>
      </c>
      <c r="V17" s="153">
        <v>0</v>
      </c>
      <c r="W17" s="153">
        <v>0</v>
      </c>
      <c r="X17" s="153">
        <v>10</v>
      </c>
      <c r="Y17" s="153">
        <v>4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8</v>
      </c>
      <c r="AF17" s="153">
        <v>12</v>
      </c>
      <c r="AG17" s="153">
        <v>0</v>
      </c>
    </row>
    <row r="18" spans="1:33" ht="12">
      <c r="A18" s="153">
        <v>14</v>
      </c>
      <c r="B18" s="153" t="s">
        <v>293</v>
      </c>
      <c r="C18" s="144">
        <v>14317</v>
      </c>
      <c r="D18" s="153" t="s">
        <v>384</v>
      </c>
      <c r="E18" s="153">
        <v>111</v>
      </c>
      <c r="F18" s="153">
        <v>0</v>
      </c>
      <c r="G18" s="153">
        <v>1</v>
      </c>
      <c r="H18" s="153">
        <v>0</v>
      </c>
      <c r="I18" s="153">
        <v>1</v>
      </c>
      <c r="J18" s="153">
        <v>50</v>
      </c>
      <c r="K18" s="153">
        <v>8</v>
      </c>
      <c r="L18" s="153">
        <v>80</v>
      </c>
      <c r="M18" s="153">
        <v>9</v>
      </c>
      <c r="N18" s="153">
        <v>8</v>
      </c>
      <c r="O18" s="153">
        <v>2</v>
      </c>
      <c r="P18" s="153">
        <v>12</v>
      </c>
      <c r="Q18" s="153">
        <v>9</v>
      </c>
      <c r="R18" s="153">
        <v>0</v>
      </c>
      <c r="S18" s="153">
        <v>2</v>
      </c>
      <c r="T18" s="153">
        <v>4</v>
      </c>
      <c r="U18" s="153">
        <v>2</v>
      </c>
      <c r="V18" s="153">
        <v>3</v>
      </c>
      <c r="W18" s="153">
        <v>3</v>
      </c>
      <c r="X18" s="153">
        <v>0</v>
      </c>
      <c r="Y18" s="153">
        <v>1</v>
      </c>
      <c r="Z18" s="153">
        <v>2</v>
      </c>
      <c r="AA18" s="153">
        <v>4</v>
      </c>
      <c r="AB18" s="153">
        <v>2</v>
      </c>
      <c r="AC18" s="153">
        <v>4</v>
      </c>
      <c r="AD18" s="153">
        <v>80</v>
      </c>
      <c r="AE18" s="153">
        <v>86</v>
      </c>
      <c r="AF18" s="153">
        <v>60</v>
      </c>
      <c r="AG18" s="153">
        <v>270</v>
      </c>
    </row>
    <row r="19" spans="1:33" ht="12">
      <c r="A19" s="153">
        <v>15</v>
      </c>
      <c r="B19" s="153" t="s">
        <v>293</v>
      </c>
      <c r="C19" s="144">
        <v>9269</v>
      </c>
      <c r="D19" s="153" t="s">
        <v>385</v>
      </c>
      <c r="E19" s="153">
        <v>19</v>
      </c>
      <c r="F19" s="153">
        <v>0</v>
      </c>
      <c r="G19" s="153">
        <v>0</v>
      </c>
      <c r="H19" s="153">
        <v>0</v>
      </c>
      <c r="I19" s="153">
        <v>0</v>
      </c>
      <c r="J19" s="153">
        <v>63</v>
      </c>
      <c r="K19" s="153">
        <v>0</v>
      </c>
      <c r="L19" s="153">
        <v>11</v>
      </c>
      <c r="M19" s="153">
        <v>4</v>
      </c>
      <c r="N19" s="153">
        <v>0</v>
      </c>
      <c r="O19" s="153">
        <v>0</v>
      </c>
      <c r="P19" s="153">
        <v>2</v>
      </c>
      <c r="Q19" s="153">
        <v>5</v>
      </c>
      <c r="R19" s="153">
        <v>0</v>
      </c>
      <c r="S19" s="153">
        <v>4</v>
      </c>
      <c r="T19" s="153">
        <v>2</v>
      </c>
      <c r="U19" s="153">
        <v>0</v>
      </c>
      <c r="V19" s="153">
        <v>0</v>
      </c>
      <c r="W19" s="153">
        <v>0</v>
      </c>
      <c r="X19" s="153">
        <v>0</v>
      </c>
      <c r="Y19" s="153">
        <v>3</v>
      </c>
      <c r="Z19" s="153">
        <v>0</v>
      </c>
      <c r="AA19" s="153">
        <v>1</v>
      </c>
      <c r="AB19" s="153">
        <v>0</v>
      </c>
      <c r="AC19" s="153">
        <v>1</v>
      </c>
      <c r="AD19" s="153">
        <v>0</v>
      </c>
      <c r="AE19" s="153">
        <v>1</v>
      </c>
      <c r="AF19" s="153">
        <v>12</v>
      </c>
      <c r="AG19" s="153">
        <v>16</v>
      </c>
    </row>
    <row r="20" spans="4:33" s="149" customFormat="1" ht="12.75">
      <c r="D20" s="150" t="s">
        <v>449</v>
      </c>
      <c r="E20" s="149">
        <f aca="true" t="shared" si="0" ref="E20:T20">SUM(E5:E19)</f>
        <v>990</v>
      </c>
      <c r="F20" s="149">
        <f t="shared" si="0"/>
        <v>17</v>
      </c>
      <c r="G20" s="149">
        <f t="shared" si="0"/>
        <v>2</v>
      </c>
      <c r="H20" s="149">
        <f t="shared" si="0"/>
        <v>0</v>
      </c>
      <c r="I20" s="149">
        <f t="shared" si="0"/>
        <v>15</v>
      </c>
      <c r="J20" s="149">
        <f t="shared" si="0"/>
        <v>1465</v>
      </c>
      <c r="K20" s="149">
        <f t="shared" si="0"/>
        <v>248</v>
      </c>
      <c r="L20" s="149">
        <f t="shared" si="0"/>
        <v>672</v>
      </c>
      <c r="M20" s="149">
        <f t="shared" si="0"/>
        <v>96</v>
      </c>
      <c r="N20" s="149">
        <f t="shared" si="0"/>
        <v>226</v>
      </c>
      <c r="O20" s="149">
        <f t="shared" si="0"/>
        <v>183</v>
      </c>
      <c r="P20" s="149">
        <f t="shared" si="0"/>
        <v>418</v>
      </c>
      <c r="Q20" s="149">
        <f t="shared" si="0"/>
        <v>120</v>
      </c>
      <c r="R20" s="149">
        <f t="shared" si="0"/>
        <v>8</v>
      </c>
      <c r="S20" s="149">
        <f t="shared" si="0"/>
        <v>96</v>
      </c>
      <c r="T20" s="149">
        <f t="shared" si="0"/>
        <v>114</v>
      </c>
      <c r="V20" s="149">
        <f aca="true" t="shared" si="1" ref="V20:AG20">SUM(V5:V19)</f>
        <v>31</v>
      </c>
      <c r="W20" s="149">
        <f t="shared" si="1"/>
        <v>43</v>
      </c>
      <c r="X20" s="149">
        <f t="shared" si="1"/>
        <v>22</v>
      </c>
      <c r="Y20" s="149">
        <f t="shared" si="1"/>
        <v>22</v>
      </c>
      <c r="Z20" s="149">
        <f t="shared" si="1"/>
        <v>8</v>
      </c>
      <c r="AA20" s="149">
        <f t="shared" si="1"/>
        <v>12</v>
      </c>
      <c r="AB20" s="149">
        <f t="shared" si="1"/>
        <v>8</v>
      </c>
      <c r="AC20" s="149">
        <f t="shared" si="1"/>
        <v>13</v>
      </c>
      <c r="AD20" s="149">
        <f t="shared" si="1"/>
        <v>353</v>
      </c>
      <c r="AE20" s="149">
        <f t="shared" si="1"/>
        <v>193</v>
      </c>
      <c r="AF20" s="149">
        <f t="shared" si="1"/>
        <v>371</v>
      </c>
      <c r="AG20" s="149">
        <f t="shared" si="1"/>
        <v>1121</v>
      </c>
    </row>
    <row r="21" s="149" customFormat="1" ht="12.75">
      <c r="D21" s="150"/>
    </row>
    <row r="22" spans="1:33" ht="12">
      <c r="A22" s="144">
        <v>1</v>
      </c>
      <c r="B22" s="144" t="s">
        <v>412</v>
      </c>
      <c r="C22" s="144">
        <v>9362</v>
      </c>
      <c r="D22" s="153" t="s">
        <v>427</v>
      </c>
      <c r="E22" s="153">
        <v>120</v>
      </c>
      <c r="F22" s="153">
        <v>0</v>
      </c>
      <c r="G22" s="153">
        <v>0</v>
      </c>
      <c r="H22" s="153">
        <v>0</v>
      </c>
      <c r="I22" s="153">
        <v>0</v>
      </c>
      <c r="J22" s="153">
        <v>100</v>
      </c>
      <c r="K22" s="153">
        <v>0</v>
      </c>
      <c r="L22" s="153">
        <v>65</v>
      </c>
      <c r="M22" s="153">
        <v>8</v>
      </c>
      <c r="N22" s="153">
        <v>0</v>
      </c>
      <c r="O22" s="153">
        <v>0</v>
      </c>
      <c r="P22" s="153">
        <v>13</v>
      </c>
      <c r="Q22" s="153">
        <v>6</v>
      </c>
      <c r="R22" s="153">
        <v>0</v>
      </c>
      <c r="S22" s="153">
        <v>0</v>
      </c>
      <c r="T22" s="153">
        <v>0</v>
      </c>
      <c r="U22" s="153">
        <v>1</v>
      </c>
      <c r="V22" s="153">
        <v>0</v>
      </c>
      <c r="W22" s="153">
        <v>1</v>
      </c>
      <c r="X22" s="153">
        <v>0</v>
      </c>
      <c r="Y22" s="153">
        <v>1</v>
      </c>
      <c r="Z22" s="153">
        <v>1</v>
      </c>
      <c r="AA22" s="153">
        <v>1</v>
      </c>
      <c r="AB22" s="153">
        <v>1</v>
      </c>
      <c r="AC22" s="153">
        <v>1</v>
      </c>
      <c r="AD22" s="153">
        <v>50</v>
      </c>
      <c r="AE22" s="153">
        <v>25</v>
      </c>
      <c r="AF22" s="153">
        <v>20</v>
      </c>
      <c r="AG22" s="153">
        <v>22</v>
      </c>
    </row>
    <row r="23" spans="1:33" ht="12">
      <c r="A23" s="144">
        <v>2</v>
      </c>
      <c r="B23" s="144" t="s">
        <v>412</v>
      </c>
      <c r="C23" s="144">
        <v>9411</v>
      </c>
      <c r="D23" s="153" t="s">
        <v>417</v>
      </c>
      <c r="E23" s="153">
        <v>65</v>
      </c>
      <c r="F23" s="153">
        <v>0</v>
      </c>
      <c r="G23" s="153">
        <v>0</v>
      </c>
      <c r="H23" s="153">
        <v>0</v>
      </c>
      <c r="I23" s="153">
        <v>0</v>
      </c>
      <c r="J23" s="153">
        <v>115</v>
      </c>
      <c r="K23" s="153">
        <v>1</v>
      </c>
      <c r="L23" s="153">
        <v>35</v>
      </c>
      <c r="M23" s="153">
        <v>4</v>
      </c>
      <c r="N23" s="153">
        <v>0</v>
      </c>
      <c r="O23" s="153">
        <v>0</v>
      </c>
      <c r="P23" s="153">
        <v>3</v>
      </c>
      <c r="Q23" s="153">
        <v>8</v>
      </c>
      <c r="R23" s="153">
        <v>0</v>
      </c>
      <c r="S23" s="153">
        <v>0</v>
      </c>
      <c r="T23" s="153">
        <v>0</v>
      </c>
      <c r="U23" s="153">
        <v>1</v>
      </c>
      <c r="V23" s="153">
        <v>0</v>
      </c>
      <c r="W23" s="153">
        <v>0</v>
      </c>
      <c r="X23" s="153">
        <v>0</v>
      </c>
      <c r="Y23" s="153">
        <v>4</v>
      </c>
      <c r="Z23" s="153">
        <v>1</v>
      </c>
      <c r="AA23" s="153">
        <v>1</v>
      </c>
      <c r="AB23" s="153">
        <v>0</v>
      </c>
      <c r="AC23" s="153">
        <v>1</v>
      </c>
      <c r="AD23" s="153">
        <v>40</v>
      </c>
      <c r="AE23" s="153">
        <v>20</v>
      </c>
      <c r="AF23" s="153">
        <v>71</v>
      </c>
      <c r="AG23" s="153">
        <v>212</v>
      </c>
    </row>
    <row r="24" spans="1:33" ht="12">
      <c r="A24" s="144">
        <v>3</v>
      </c>
      <c r="B24" s="144" t="s">
        <v>412</v>
      </c>
      <c r="C24" s="144">
        <v>9363</v>
      </c>
      <c r="D24" s="153" t="s">
        <v>464</v>
      </c>
      <c r="E24" s="153">
        <v>200</v>
      </c>
      <c r="F24" s="153">
        <v>10</v>
      </c>
      <c r="G24" s="153">
        <v>3</v>
      </c>
      <c r="H24" s="153">
        <v>0</v>
      </c>
      <c r="I24" s="153">
        <v>6</v>
      </c>
      <c r="J24" s="153">
        <v>609</v>
      </c>
      <c r="K24" s="153">
        <v>8</v>
      </c>
      <c r="L24" s="153">
        <v>137</v>
      </c>
      <c r="M24" s="153">
        <v>14</v>
      </c>
      <c r="N24" s="153">
        <v>0</v>
      </c>
      <c r="O24" s="153">
        <v>0</v>
      </c>
      <c r="P24" s="153">
        <v>0</v>
      </c>
      <c r="Q24" s="153">
        <v>13</v>
      </c>
      <c r="R24" s="153">
        <v>0</v>
      </c>
      <c r="S24" s="153">
        <v>38</v>
      </c>
      <c r="T24" s="153">
        <v>1</v>
      </c>
      <c r="U24" s="153">
        <v>6</v>
      </c>
      <c r="V24" s="153">
        <v>2</v>
      </c>
      <c r="W24" s="153">
        <v>6</v>
      </c>
      <c r="X24" s="153">
        <v>0</v>
      </c>
      <c r="Y24" s="153">
        <v>2</v>
      </c>
      <c r="Z24" s="153">
        <v>1</v>
      </c>
      <c r="AA24" s="153">
        <v>6</v>
      </c>
      <c r="AB24" s="153">
        <v>1</v>
      </c>
      <c r="AC24" s="153">
        <v>6</v>
      </c>
      <c r="AD24" s="153">
        <v>40</v>
      </c>
      <c r="AE24" s="153">
        <v>79</v>
      </c>
      <c r="AF24" s="153">
        <v>30</v>
      </c>
      <c r="AG24" s="153">
        <v>90</v>
      </c>
    </row>
    <row r="25" spans="1:33" ht="12">
      <c r="A25" s="144">
        <v>4</v>
      </c>
      <c r="B25" s="144" t="s">
        <v>412</v>
      </c>
      <c r="C25" s="144">
        <v>9366</v>
      </c>
      <c r="D25" s="153" t="s">
        <v>424</v>
      </c>
      <c r="E25" s="153">
        <v>46</v>
      </c>
      <c r="F25" s="153">
        <v>0</v>
      </c>
      <c r="G25" s="153">
        <v>0</v>
      </c>
      <c r="H25" s="153">
        <v>0</v>
      </c>
      <c r="I25" s="153">
        <v>0</v>
      </c>
      <c r="J25" s="153">
        <v>50</v>
      </c>
      <c r="K25" s="153">
        <v>2</v>
      </c>
      <c r="L25" s="153">
        <v>13</v>
      </c>
      <c r="M25" s="153">
        <v>4</v>
      </c>
      <c r="N25" s="153">
        <v>0</v>
      </c>
      <c r="O25" s="153">
        <v>0</v>
      </c>
      <c r="P25" s="153">
        <v>0</v>
      </c>
      <c r="Q25" s="153">
        <v>12</v>
      </c>
      <c r="R25" s="153">
        <v>1</v>
      </c>
      <c r="S25" s="153">
        <v>4</v>
      </c>
      <c r="T25" s="153">
        <v>1</v>
      </c>
      <c r="U25" s="153">
        <v>2</v>
      </c>
      <c r="V25" s="153">
        <v>0</v>
      </c>
      <c r="W25" s="153">
        <v>0</v>
      </c>
      <c r="X25" s="153">
        <v>0</v>
      </c>
      <c r="Y25" s="153">
        <v>1</v>
      </c>
      <c r="Z25" s="153">
        <v>1</v>
      </c>
      <c r="AA25" s="153">
        <v>2</v>
      </c>
      <c r="AB25" s="153">
        <v>1</v>
      </c>
      <c r="AC25" s="153">
        <v>2</v>
      </c>
      <c r="AD25" s="153">
        <v>40</v>
      </c>
      <c r="AE25" s="153">
        <v>8</v>
      </c>
      <c r="AF25" s="153">
        <v>16</v>
      </c>
      <c r="AG25" s="153">
        <v>12</v>
      </c>
    </row>
    <row r="26" spans="1:33" ht="12">
      <c r="A26" s="144">
        <v>5</v>
      </c>
      <c r="B26" s="144" t="s">
        <v>412</v>
      </c>
      <c r="C26" s="144">
        <v>9371</v>
      </c>
      <c r="D26" s="153" t="s">
        <v>416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  <c r="AE26" s="153">
        <v>0</v>
      </c>
      <c r="AF26" s="153">
        <v>0</v>
      </c>
      <c r="AG26" s="153">
        <v>0</v>
      </c>
    </row>
    <row r="27" spans="1:33" ht="12">
      <c r="A27" s="144">
        <v>6</v>
      </c>
      <c r="B27" s="144" t="s">
        <v>412</v>
      </c>
      <c r="C27" s="144">
        <v>9372</v>
      </c>
      <c r="D27" s="153" t="s">
        <v>413</v>
      </c>
      <c r="E27" s="153">
        <v>54</v>
      </c>
      <c r="F27" s="153">
        <v>0</v>
      </c>
      <c r="G27" s="153">
        <v>0</v>
      </c>
      <c r="H27" s="153">
        <v>0</v>
      </c>
      <c r="I27" s="153">
        <v>8</v>
      </c>
      <c r="J27" s="153">
        <v>0</v>
      </c>
      <c r="K27" s="153">
        <v>18</v>
      </c>
      <c r="L27" s="153">
        <v>51</v>
      </c>
      <c r="M27" s="153">
        <v>6</v>
      </c>
      <c r="N27" s="153">
        <v>28</v>
      </c>
      <c r="O27" s="153">
        <v>3</v>
      </c>
      <c r="P27" s="153">
        <v>27</v>
      </c>
      <c r="Q27" s="153">
        <v>5</v>
      </c>
      <c r="R27" s="153">
        <v>0</v>
      </c>
      <c r="S27" s="153">
        <v>0</v>
      </c>
      <c r="T27" s="153">
        <v>9</v>
      </c>
      <c r="U27" s="153">
        <v>0</v>
      </c>
      <c r="V27" s="153">
        <v>5</v>
      </c>
      <c r="W27" s="153">
        <v>4</v>
      </c>
      <c r="X27" s="153">
        <v>0</v>
      </c>
      <c r="Y27" s="153">
        <v>0</v>
      </c>
      <c r="Z27" s="153">
        <v>1</v>
      </c>
      <c r="AA27" s="153">
        <v>1</v>
      </c>
      <c r="AB27" s="153">
        <v>1</v>
      </c>
      <c r="AC27" s="153">
        <v>1</v>
      </c>
      <c r="AD27" s="153">
        <v>48</v>
      </c>
      <c r="AE27" s="153">
        <v>4</v>
      </c>
      <c r="AF27" s="153">
        <v>20</v>
      </c>
      <c r="AG27" s="153">
        <v>60</v>
      </c>
    </row>
    <row r="28" spans="1:33" ht="12">
      <c r="A28" s="144">
        <v>7</v>
      </c>
      <c r="B28" s="144" t="s">
        <v>412</v>
      </c>
      <c r="C28" s="144">
        <v>9364</v>
      </c>
      <c r="D28" s="153" t="s">
        <v>414</v>
      </c>
      <c r="E28" s="153">
        <v>54</v>
      </c>
      <c r="F28" s="153">
        <v>1</v>
      </c>
      <c r="G28" s="153">
        <v>0</v>
      </c>
      <c r="H28" s="153">
        <v>0</v>
      </c>
      <c r="I28" s="153">
        <v>0</v>
      </c>
      <c r="J28" s="153">
        <v>198</v>
      </c>
      <c r="K28" s="153">
        <v>2</v>
      </c>
      <c r="L28" s="153">
        <v>27</v>
      </c>
      <c r="M28" s="153">
        <v>9</v>
      </c>
      <c r="N28" s="153">
        <v>0</v>
      </c>
      <c r="O28" s="153">
        <v>0</v>
      </c>
      <c r="P28" s="153">
        <v>17</v>
      </c>
      <c r="Q28" s="153">
        <v>7</v>
      </c>
      <c r="R28" s="153">
        <v>1</v>
      </c>
      <c r="S28" s="153">
        <v>8</v>
      </c>
      <c r="T28" s="153">
        <v>5</v>
      </c>
      <c r="U28" s="153">
        <v>2</v>
      </c>
      <c r="V28" s="153">
        <v>0</v>
      </c>
      <c r="W28" s="153">
        <v>0</v>
      </c>
      <c r="X28" s="153">
        <v>7</v>
      </c>
      <c r="Y28" s="153">
        <v>1</v>
      </c>
      <c r="Z28" s="153">
        <v>0</v>
      </c>
      <c r="AA28" s="153">
        <v>3</v>
      </c>
      <c r="AB28" s="153">
        <v>0</v>
      </c>
      <c r="AC28" s="153">
        <v>3</v>
      </c>
      <c r="AD28" s="153">
        <v>0</v>
      </c>
      <c r="AE28" s="153">
        <v>30</v>
      </c>
      <c r="AF28" s="153">
        <v>30</v>
      </c>
      <c r="AG28" s="153">
        <v>94</v>
      </c>
    </row>
    <row r="29" spans="1:33" ht="12">
      <c r="A29" s="144">
        <v>8</v>
      </c>
      <c r="B29" s="144" t="s">
        <v>412</v>
      </c>
      <c r="C29" s="144">
        <v>9378</v>
      </c>
      <c r="D29" s="17" t="s">
        <v>465</v>
      </c>
      <c r="E29" s="153">
        <v>50</v>
      </c>
      <c r="F29" s="153">
        <v>0</v>
      </c>
      <c r="G29" s="153">
        <v>0</v>
      </c>
      <c r="H29" s="153">
        <v>0</v>
      </c>
      <c r="I29" s="153">
        <v>0</v>
      </c>
      <c r="J29" s="153">
        <v>25</v>
      </c>
      <c r="K29" s="153">
        <v>5</v>
      </c>
      <c r="L29" s="153">
        <v>42</v>
      </c>
      <c r="M29" s="153">
        <v>6</v>
      </c>
      <c r="N29" s="153">
        <v>5</v>
      </c>
      <c r="O29" s="153">
        <v>15</v>
      </c>
      <c r="P29" s="153">
        <v>19</v>
      </c>
      <c r="Q29" s="153">
        <v>8</v>
      </c>
      <c r="R29" s="153">
        <v>0</v>
      </c>
      <c r="S29" s="153">
        <v>0</v>
      </c>
      <c r="T29" s="153">
        <v>0</v>
      </c>
      <c r="U29" s="153">
        <v>1</v>
      </c>
      <c r="V29" s="153">
        <v>5</v>
      </c>
      <c r="W29" s="153">
        <v>0</v>
      </c>
      <c r="X29" s="153">
        <v>0</v>
      </c>
      <c r="Y29" s="153">
        <v>0</v>
      </c>
      <c r="Z29" s="153">
        <v>0</v>
      </c>
      <c r="AA29" s="153">
        <v>3</v>
      </c>
      <c r="AB29" s="153">
        <v>0</v>
      </c>
      <c r="AC29" s="153">
        <v>3</v>
      </c>
      <c r="AD29" s="153">
        <v>0</v>
      </c>
      <c r="AE29" s="153">
        <v>50</v>
      </c>
      <c r="AF29" s="153">
        <v>20</v>
      </c>
      <c r="AG29" s="153">
        <v>130</v>
      </c>
    </row>
    <row r="30" spans="1:33" ht="12">
      <c r="A30" s="144">
        <v>9</v>
      </c>
      <c r="B30" s="144" t="s">
        <v>412</v>
      </c>
      <c r="C30" s="144">
        <v>9908</v>
      </c>
      <c r="D30" s="153" t="s">
        <v>418</v>
      </c>
      <c r="E30" s="153">
        <v>80</v>
      </c>
      <c r="F30" s="153">
        <v>0</v>
      </c>
      <c r="G30" s="153">
        <v>0</v>
      </c>
      <c r="H30" s="153">
        <v>0</v>
      </c>
      <c r="I30" s="153">
        <v>0</v>
      </c>
      <c r="J30" s="153">
        <v>40</v>
      </c>
      <c r="K30" s="153">
        <v>3</v>
      </c>
      <c r="L30" s="153">
        <v>54</v>
      </c>
      <c r="M30" s="153">
        <v>4</v>
      </c>
      <c r="N30" s="153">
        <v>3</v>
      </c>
      <c r="O30" s="153">
        <v>7</v>
      </c>
      <c r="P30" s="153">
        <v>5</v>
      </c>
      <c r="Q30" s="153">
        <v>7</v>
      </c>
      <c r="R30" s="153">
        <v>0</v>
      </c>
      <c r="S30" s="153">
        <v>3</v>
      </c>
      <c r="T30" s="153">
        <v>1</v>
      </c>
      <c r="U30" s="153">
        <v>1</v>
      </c>
      <c r="V30" s="153">
        <v>1</v>
      </c>
      <c r="W30" s="153">
        <v>4</v>
      </c>
      <c r="X30" s="153">
        <v>0</v>
      </c>
      <c r="Y30" s="153">
        <v>1</v>
      </c>
      <c r="Z30" s="153">
        <v>0</v>
      </c>
      <c r="AA30" s="153">
        <v>1</v>
      </c>
      <c r="AB30" s="153">
        <v>0</v>
      </c>
      <c r="AC30" s="153">
        <v>1</v>
      </c>
      <c r="AD30" s="153">
        <v>0</v>
      </c>
      <c r="AE30" s="153">
        <v>30</v>
      </c>
      <c r="AF30" s="153">
        <v>14</v>
      </c>
      <c r="AG30" s="153">
        <v>36</v>
      </c>
    </row>
    <row r="31" spans="1:33" ht="12">
      <c r="A31" s="144">
        <v>10</v>
      </c>
      <c r="B31" s="144" t="s">
        <v>412</v>
      </c>
      <c r="C31" s="144">
        <v>9383</v>
      </c>
      <c r="D31" s="153" t="s">
        <v>415</v>
      </c>
      <c r="E31" s="153">
        <v>22</v>
      </c>
      <c r="F31" s="153">
        <v>0</v>
      </c>
      <c r="G31" s="153">
        <v>0</v>
      </c>
      <c r="H31" s="153">
        <v>0</v>
      </c>
      <c r="I31" s="153">
        <v>0</v>
      </c>
      <c r="J31" s="153">
        <v>40</v>
      </c>
      <c r="K31" s="153">
        <v>4</v>
      </c>
      <c r="L31" s="153">
        <v>20</v>
      </c>
      <c r="M31" s="153">
        <v>4</v>
      </c>
      <c r="N31" s="153">
        <v>4</v>
      </c>
      <c r="O31" s="153">
        <v>0</v>
      </c>
      <c r="P31" s="153">
        <v>0</v>
      </c>
      <c r="Q31" s="153">
        <v>7</v>
      </c>
      <c r="R31" s="153">
        <v>1</v>
      </c>
      <c r="S31" s="153">
        <v>0</v>
      </c>
      <c r="T31" s="153">
        <v>4</v>
      </c>
      <c r="U31" s="153">
        <v>0</v>
      </c>
      <c r="V31" s="153">
        <v>0</v>
      </c>
      <c r="W31" s="153">
        <v>0</v>
      </c>
      <c r="X31" s="153">
        <v>4</v>
      </c>
      <c r="Y31" s="153">
        <v>0</v>
      </c>
      <c r="Z31" s="153">
        <v>0</v>
      </c>
      <c r="AA31" s="153">
        <v>0</v>
      </c>
      <c r="AB31" s="153">
        <v>0</v>
      </c>
      <c r="AC31" s="153">
        <v>0</v>
      </c>
      <c r="AD31" s="153">
        <v>0</v>
      </c>
      <c r="AE31" s="153">
        <v>0</v>
      </c>
      <c r="AF31" s="153">
        <v>18</v>
      </c>
      <c r="AG31" s="153">
        <v>60</v>
      </c>
    </row>
    <row r="32" spans="1:33" ht="12">
      <c r="A32" s="144">
        <v>11</v>
      </c>
      <c r="B32" s="144" t="s">
        <v>412</v>
      </c>
      <c r="C32" s="144">
        <v>9403</v>
      </c>
      <c r="D32" s="153" t="s">
        <v>421</v>
      </c>
      <c r="E32" s="153">
        <v>24</v>
      </c>
      <c r="F32" s="153">
        <v>0</v>
      </c>
      <c r="G32" s="153">
        <v>0</v>
      </c>
      <c r="H32" s="153">
        <v>0</v>
      </c>
      <c r="I32" s="153">
        <v>0</v>
      </c>
      <c r="J32" s="153">
        <v>25</v>
      </c>
      <c r="K32" s="153">
        <v>8</v>
      </c>
      <c r="L32" s="153">
        <v>17</v>
      </c>
      <c r="M32" s="153">
        <v>4</v>
      </c>
      <c r="N32" s="153">
        <v>8</v>
      </c>
      <c r="O32" s="153">
        <v>22</v>
      </c>
      <c r="P32" s="153">
        <v>4</v>
      </c>
      <c r="Q32" s="153">
        <v>10</v>
      </c>
      <c r="R32" s="153">
        <v>0</v>
      </c>
      <c r="S32" s="153">
        <v>0</v>
      </c>
      <c r="T32" s="153">
        <v>1</v>
      </c>
      <c r="U32" s="153">
        <v>0</v>
      </c>
      <c r="V32" s="153">
        <v>2</v>
      </c>
      <c r="W32" s="153">
        <v>2</v>
      </c>
      <c r="X32" s="153">
        <v>0</v>
      </c>
      <c r="Y32" s="153">
        <v>1</v>
      </c>
      <c r="Z32" s="153">
        <v>0</v>
      </c>
      <c r="AA32" s="153">
        <v>1</v>
      </c>
      <c r="AB32" s="153">
        <v>0</v>
      </c>
      <c r="AC32" s="153">
        <v>1</v>
      </c>
      <c r="AD32" s="153">
        <v>0</v>
      </c>
      <c r="AE32" s="153">
        <v>6</v>
      </c>
      <c r="AF32" s="153">
        <v>24</v>
      </c>
      <c r="AG32" s="153">
        <v>62</v>
      </c>
    </row>
    <row r="33" spans="1:33" ht="12">
      <c r="A33" s="144">
        <v>12</v>
      </c>
      <c r="B33" s="144" t="s">
        <v>412</v>
      </c>
      <c r="C33" s="144">
        <v>9384</v>
      </c>
      <c r="D33" s="153" t="s">
        <v>419</v>
      </c>
      <c r="E33" s="153">
        <v>37</v>
      </c>
      <c r="F33" s="153">
        <v>0</v>
      </c>
      <c r="G33" s="153">
        <v>0</v>
      </c>
      <c r="H33" s="153">
        <v>0</v>
      </c>
      <c r="I33" s="153">
        <v>0</v>
      </c>
      <c r="J33" s="153">
        <v>32</v>
      </c>
      <c r="K33" s="153">
        <v>2</v>
      </c>
      <c r="L33" s="153">
        <v>13</v>
      </c>
      <c r="M33" s="153">
        <v>4</v>
      </c>
      <c r="N33" s="153">
        <v>0</v>
      </c>
      <c r="O33" s="153">
        <v>0</v>
      </c>
      <c r="P33" s="153">
        <v>8</v>
      </c>
      <c r="Q33" s="153">
        <v>8</v>
      </c>
      <c r="R33" s="153">
        <v>0</v>
      </c>
      <c r="S33" s="153">
        <v>0</v>
      </c>
      <c r="T33" s="153">
        <v>2</v>
      </c>
      <c r="U33" s="153">
        <v>2</v>
      </c>
      <c r="V33" s="153">
        <v>0</v>
      </c>
      <c r="W33" s="153">
        <v>1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0</v>
      </c>
      <c r="AD33" s="153">
        <v>0</v>
      </c>
      <c r="AE33" s="153">
        <v>0</v>
      </c>
      <c r="AF33" s="153">
        <v>6</v>
      </c>
      <c r="AG33" s="153">
        <v>12</v>
      </c>
    </row>
    <row r="34" spans="1:33" ht="12">
      <c r="A34" s="144">
        <v>13</v>
      </c>
      <c r="B34" s="144" t="s">
        <v>412</v>
      </c>
      <c r="C34" s="144">
        <v>9408</v>
      </c>
      <c r="D34" s="153" t="s">
        <v>420</v>
      </c>
      <c r="E34" s="153">
        <v>92</v>
      </c>
      <c r="F34" s="153">
        <v>0</v>
      </c>
      <c r="G34" s="153">
        <v>0</v>
      </c>
      <c r="H34" s="153">
        <v>0</v>
      </c>
      <c r="I34" s="153">
        <v>0</v>
      </c>
      <c r="J34" s="153">
        <v>176</v>
      </c>
      <c r="K34" s="153">
        <v>0</v>
      </c>
      <c r="L34" s="153">
        <v>58</v>
      </c>
      <c r="M34" s="153">
        <v>4</v>
      </c>
      <c r="N34" s="153">
        <v>0</v>
      </c>
      <c r="O34" s="153">
        <v>0</v>
      </c>
      <c r="P34" s="153">
        <v>32</v>
      </c>
      <c r="Q34" s="153">
        <v>10</v>
      </c>
      <c r="R34" s="153">
        <v>0</v>
      </c>
      <c r="S34" s="153">
        <v>5</v>
      </c>
      <c r="T34" s="153">
        <v>1</v>
      </c>
      <c r="U34" s="153">
        <v>1</v>
      </c>
      <c r="V34" s="153">
        <v>0</v>
      </c>
      <c r="W34" s="153">
        <v>0</v>
      </c>
      <c r="X34" s="153">
        <v>0</v>
      </c>
      <c r="Y34" s="153">
        <v>1</v>
      </c>
      <c r="Z34" s="153">
        <v>1</v>
      </c>
      <c r="AA34" s="153">
        <v>2</v>
      </c>
      <c r="AB34" s="153">
        <v>1</v>
      </c>
      <c r="AC34" s="153">
        <v>2</v>
      </c>
      <c r="AD34" s="153">
        <v>48</v>
      </c>
      <c r="AE34" s="153">
        <v>19</v>
      </c>
      <c r="AF34" s="153">
        <v>60</v>
      </c>
      <c r="AG34" s="153">
        <v>75</v>
      </c>
    </row>
    <row r="35" spans="1:33" ht="12">
      <c r="A35" s="144">
        <v>14</v>
      </c>
      <c r="B35" s="144" t="s">
        <v>412</v>
      </c>
      <c r="C35" s="144">
        <v>9385</v>
      </c>
      <c r="D35" s="153" t="s">
        <v>422</v>
      </c>
      <c r="E35" s="153">
        <v>76</v>
      </c>
      <c r="F35" s="153">
        <v>0</v>
      </c>
      <c r="G35" s="153">
        <v>3</v>
      </c>
      <c r="H35" s="153">
        <v>0</v>
      </c>
      <c r="I35" s="153">
        <v>0</v>
      </c>
      <c r="J35" s="153">
        <v>198</v>
      </c>
      <c r="K35" s="153">
        <v>1</v>
      </c>
      <c r="L35" s="153">
        <v>48</v>
      </c>
      <c r="M35" s="153">
        <v>8</v>
      </c>
      <c r="N35" s="153">
        <v>1</v>
      </c>
      <c r="O35" s="153">
        <v>0</v>
      </c>
      <c r="P35" s="153">
        <v>0</v>
      </c>
      <c r="Q35" s="153">
        <v>8</v>
      </c>
      <c r="R35" s="153">
        <v>0</v>
      </c>
      <c r="S35" s="153">
        <v>3</v>
      </c>
      <c r="T35" s="153">
        <v>7</v>
      </c>
      <c r="U35" s="153">
        <v>1</v>
      </c>
      <c r="V35" s="153">
        <v>2</v>
      </c>
      <c r="W35" s="153">
        <v>2</v>
      </c>
      <c r="X35" s="153">
        <v>0</v>
      </c>
      <c r="Y35" s="153">
        <v>3</v>
      </c>
      <c r="Z35" s="153">
        <v>1</v>
      </c>
      <c r="AA35" s="153">
        <v>0</v>
      </c>
      <c r="AB35" s="153">
        <v>1</v>
      </c>
      <c r="AC35" s="153">
        <v>0</v>
      </c>
      <c r="AD35" s="153">
        <v>36</v>
      </c>
      <c r="AE35" s="153">
        <v>0</v>
      </c>
      <c r="AF35" s="153">
        <v>80</v>
      </c>
      <c r="AG35" s="153">
        <v>135</v>
      </c>
    </row>
    <row r="36" spans="1:33" ht="12">
      <c r="A36" s="144">
        <v>15</v>
      </c>
      <c r="B36" s="144" t="s">
        <v>412</v>
      </c>
      <c r="C36" s="144">
        <v>9388</v>
      </c>
      <c r="D36" s="153" t="s">
        <v>423</v>
      </c>
      <c r="E36" s="153">
        <v>101</v>
      </c>
      <c r="F36" s="153">
        <v>0</v>
      </c>
      <c r="G36" s="153">
        <v>2</v>
      </c>
      <c r="H36" s="153">
        <v>0</v>
      </c>
      <c r="I36" s="153">
        <v>0</v>
      </c>
      <c r="J36" s="153">
        <v>115</v>
      </c>
      <c r="K36" s="153">
        <v>2</v>
      </c>
      <c r="L36" s="153">
        <v>58</v>
      </c>
      <c r="M36" s="153">
        <v>11</v>
      </c>
      <c r="N36" s="153">
        <v>0</v>
      </c>
      <c r="O36" s="153">
        <v>0</v>
      </c>
      <c r="P36" s="153">
        <v>13</v>
      </c>
      <c r="Q36" s="153">
        <v>10</v>
      </c>
      <c r="R36" s="153">
        <v>1</v>
      </c>
      <c r="S36" s="153">
        <v>5</v>
      </c>
      <c r="T36" s="153">
        <v>2</v>
      </c>
      <c r="U36" s="153">
        <v>1</v>
      </c>
      <c r="V36" s="153">
        <v>0</v>
      </c>
      <c r="W36" s="153">
        <v>0</v>
      </c>
      <c r="X36" s="153">
        <v>5</v>
      </c>
      <c r="Y36" s="153">
        <v>2</v>
      </c>
      <c r="Z36" s="153">
        <v>0</v>
      </c>
      <c r="AA36" s="153">
        <v>3</v>
      </c>
      <c r="AB36" s="153">
        <v>0</v>
      </c>
      <c r="AC36" s="153">
        <v>3</v>
      </c>
      <c r="AD36" s="153">
        <v>0</v>
      </c>
      <c r="AE36" s="153">
        <v>37</v>
      </c>
      <c r="AF36" s="153">
        <v>55</v>
      </c>
      <c r="AG36" s="153">
        <v>135</v>
      </c>
    </row>
    <row r="37" spans="1:33" ht="12">
      <c r="A37" s="144">
        <v>16</v>
      </c>
      <c r="B37" s="144" t="s">
        <v>412</v>
      </c>
      <c r="C37" s="144">
        <v>9389</v>
      </c>
      <c r="D37" s="153" t="s">
        <v>425</v>
      </c>
      <c r="E37" s="153">
        <v>135</v>
      </c>
      <c r="F37" s="153">
        <v>0</v>
      </c>
      <c r="G37" s="153">
        <v>1</v>
      </c>
      <c r="H37" s="153">
        <v>0</v>
      </c>
      <c r="I37" s="153">
        <v>0</v>
      </c>
      <c r="J37" s="153">
        <v>268</v>
      </c>
      <c r="K37" s="153">
        <v>21</v>
      </c>
      <c r="L37" s="153">
        <v>50</v>
      </c>
      <c r="M37" s="153">
        <v>6</v>
      </c>
      <c r="N37" s="153">
        <v>41</v>
      </c>
      <c r="O37" s="153">
        <v>16</v>
      </c>
      <c r="P37" s="153">
        <v>34</v>
      </c>
      <c r="Q37" s="153">
        <v>10</v>
      </c>
      <c r="R37" s="153">
        <v>1</v>
      </c>
      <c r="S37" s="153">
        <v>0</v>
      </c>
      <c r="T37" s="153">
        <v>1</v>
      </c>
      <c r="U37" s="153">
        <v>4</v>
      </c>
      <c r="V37" s="153">
        <v>3</v>
      </c>
      <c r="W37" s="153">
        <v>4</v>
      </c>
      <c r="X37" s="153">
        <v>0</v>
      </c>
      <c r="Y37" s="153">
        <v>2</v>
      </c>
      <c r="Z37" s="153">
        <v>1</v>
      </c>
      <c r="AA37" s="153">
        <v>2</v>
      </c>
      <c r="AB37" s="153">
        <v>1</v>
      </c>
      <c r="AC37" s="153">
        <v>2</v>
      </c>
      <c r="AD37" s="153">
        <v>40</v>
      </c>
      <c r="AE37" s="153">
        <v>22</v>
      </c>
      <c r="AF37" s="153">
        <v>26</v>
      </c>
      <c r="AG37" s="153">
        <v>36</v>
      </c>
    </row>
    <row r="38" spans="1:33" ht="12">
      <c r="A38" s="144">
        <v>17</v>
      </c>
      <c r="B38" s="144" t="s">
        <v>412</v>
      </c>
      <c r="C38" s="144">
        <v>9970</v>
      </c>
      <c r="D38" s="153" t="s">
        <v>426</v>
      </c>
      <c r="E38" s="153">
        <v>32</v>
      </c>
      <c r="F38" s="153">
        <v>0</v>
      </c>
      <c r="G38" s="153">
        <v>0</v>
      </c>
      <c r="H38" s="153">
        <v>0</v>
      </c>
      <c r="I38" s="153">
        <v>0</v>
      </c>
      <c r="J38" s="153">
        <v>8</v>
      </c>
      <c r="K38" s="153">
        <v>0</v>
      </c>
      <c r="L38" s="153">
        <v>26</v>
      </c>
      <c r="M38" s="153">
        <v>12</v>
      </c>
      <c r="N38" s="153">
        <v>0</v>
      </c>
      <c r="O38" s="153">
        <v>0</v>
      </c>
      <c r="P38" s="153">
        <v>12</v>
      </c>
      <c r="Q38" s="153">
        <v>9</v>
      </c>
      <c r="R38" s="153">
        <v>0</v>
      </c>
      <c r="S38" s="153">
        <v>0</v>
      </c>
      <c r="T38" s="153">
        <v>3</v>
      </c>
      <c r="U38" s="153">
        <v>3</v>
      </c>
      <c r="V38" s="153">
        <v>0</v>
      </c>
      <c r="W38" s="153">
        <v>0</v>
      </c>
      <c r="X38" s="153">
        <v>0</v>
      </c>
      <c r="Y38" s="153">
        <v>1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0</v>
      </c>
      <c r="AF38" s="153">
        <v>10</v>
      </c>
      <c r="AG38" s="153">
        <v>20</v>
      </c>
    </row>
    <row r="39" spans="4:33" ht="12.75">
      <c r="D39" s="150" t="s">
        <v>449</v>
      </c>
      <c r="E39" s="149">
        <f>SUM(E22:E38)</f>
        <v>1188</v>
      </c>
      <c r="F39" s="149">
        <f aca="true" t="shared" si="2" ref="F39:AG39">SUM(F22:F38)</f>
        <v>11</v>
      </c>
      <c r="G39" s="149">
        <f t="shared" si="2"/>
        <v>9</v>
      </c>
      <c r="H39" s="149">
        <f t="shared" si="2"/>
        <v>0</v>
      </c>
      <c r="I39" s="149">
        <f t="shared" si="2"/>
        <v>14</v>
      </c>
      <c r="J39" s="149">
        <f t="shared" si="2"/>
        <v>1999</v>
      </c>
      <c r="K39" s="149">
        <f t="shared" si="2"/>
        <v>77</v>
      </c>
      <c r="L39" s="149">
        <f t="shared" si="2"/>
        <v>714</v>
      </c>
      <c r="M39" s="149">
        <f t="shared" si="2"/>
        <v>108</v>
      </c>
      <c r="N39" s="149">
        <f t="shared" si="2"/>
        <v>90</v>
      </c>
      <c r="O39" s="149">
        <f t="shared" si="2"/>
        <v>63</v>
      </c>
      <c r="P39" s="149">
        <f t="shared" si="2"/>
        <v>187</v>
      </c>
      <c r="Q39" s="149">
        <f t="shared" si="2"/>
        <v>138</v>
      </c>
      <c r="R39" s="149">
        <f t="shared" si="2"/>
        <v>5</v>
      </c>
      <c r="S39" s="149">
        <f t="shared" si="2"/>
        <v>66</v>
      </c>
      <c r="T39" s="149">
        <f t="shared" si="2"/>
        <v>38</v>
      </c>
      <c r="U39" s="149"/>
      <c r="V39" s="149">
        <f t="shared" si="2"/>
        <v>20</v>
      </c>
      <c r="W39" s="149">
        <f t="shared" si="2"/>
        <v>24</v>
      </c>
      <c r="X39" s="149">
        <f t="shared" si="2"/>
        <v>16</v>
      </c>
      <c r="Y39" s="149">
        <f t="shared" si="2"/>
        <v>20</v>
      </c>
      <c r="Z39" s="149">
        <f t="shared" si="2"/>
        <v>8</v>
      </c>
      <c r="AA39" s="149">
        <f t="shared" si="2"/>
        <v>26</v>
      </c>
      <c r="AB39" s="149">
        <f t="shared" si="2"/>
        <v>7</v>
      </c>
      <c r="AC39" s="149">
        <f t="shared" si="2"/>
        <v>26</v>
      </c>
      <c r="AD39" s="149">
        <f t="shared" si="2"/>
        <v>342</v>
      </c>
      <c r="AE39" s="149">
        <f t="shared" si="2"/>
        <v>330</v>
      </c>
      <c r="AF39" s="149">
        <f t="shared" si="2"/>
        <v>500</v>
      </c>
      <c r="AG39" s="149">
        <f t="shared" si="2"/>
        <v>1191</v>
      </c>
    </row>
    <row r="40" s="149" customFormat="1" ht="12.75">
      <c r="D40" s="150"/>
    </row>
    <row r="41" spans="1:33" ht="12">
      <c r="A41" s="144">
        <v>1</v>
      </c>
      <c r="B41" s="144" t="s">
        <v>386</v>
      </c>
      <c r="C41" s="144">
        <v>9542</v>
      </c>
      <c r="D41" s="153" t="s">
        <v>466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0</v>
      </c>
      <c r="AG41" s="153">
        <v>0</v>
      </c>
    </row>
    <row r="42" spans="1:33" ht="12">
      <c r="A42" s="144">
        <v>2</v>
      </c>
      <c r="B42" s="144" t="s">
        <v>386</v>
      </c>
      <c r="C42" s="144">
        <v>9543</v>
      </c>
      <c r="D42" s="153" t="s">
        <v>387</v>
      </c>
      <c r="E42" s="153">
        <v>102</v>
      </c>
      <c r="F42" s="153">
        <v>0</v>
      </c>
      <c r="G42" s="153">
        <v>0</v>
      </c>
      <c r="H42" s="153">
        <v>0</v>
      </c>
      <c r="I42" s="153">
        <v>0</v>
      </c>
      <c r="J42" s="153">
        <v>25</v>
      </c>
      <c r="K42" s="153">
        <v>7</v>
      </c>
      <c r="L42" s="153">
        <v>68</v>
      </c>
      <c r="M42" s="153">
        <v>13</v>
      </c>
      <c r="N42" s="153">
        <v>7</v>
      </c>
      <c r="O42" s="153">
        <v>4</v>
      </c>
      <c r="P42" s="153">
        <v>121</v>
      </c>
      <c r="Q42" s="153">
        <v>13</v>
      </c>
      <c r="R42" s="153">
        <v>0</v>
      </c>
      <c r="S42" s="153">
        <v>5</v>
      </c>
      <c r="T42" s="153">
        <v>6</v>
      </c>
      <c r="U42" s="153">
        <v>2</v>
      </c>
      <c r="V42" s="153">
        <v>2</v>
      </c>
      <c r="W42" s="153">
        <v>5</v>
      </c>
      <c r="X42" s="153">
        <v>0</v>
      </c>
      <c r="Y42" s="153">
        <v>1</v>
      </c>
      <c r="Z42" s="153">
        <v>0</v>
      </c>
      <c r="AA42" s="153">
        <v>2</v>
      </c>
      <c r="AB42" s="153">
        <v>0</v>
      </c>
      <c r="AC42" s="153">
        <v>2</v>
      </c>
      <c r="AD42" s="153">
        <v>0</v>
      </c>
      <c r="AE42" s="153">
        <v>21</v>
      </c>
      <c r="AF42" s="153">
        <v>45</v>
      </c>
      <c r="AG42" s="153">
        <v>77</v>
      </c>
    </row>
    <row r="43" spans="1:33" ht="12">
      <c r="A43" s="144">
        <v>3</v>
      </c>
      <c r="B43" s="144" t="s">
        <v>386</v>
      </c>
      <c r="C43" s="144">
        <v>9596</v>
      </c>
      <c r="D43" s="153" t="s">
        <v>388</v>
      </c>
      <c r="E43" s="153">
        <v>60</v>
      </c>
      <c r="F43" s="153">
        <v>0</v>
      </c>
      <c r="G43" s="153">
        <v>0</v>
      </c>
      <c r="H43" s="153">
        <v>0</v>
      </c>
      <c r="I43" s="153">
        <v>0</v>
      </c>
      <c r="J43" s="153">
        <v>180</v>
      </c>
      <c r="K43" s="153">
        <v>3</v>
      </c>
      <c r="L43" s="153">
        <v>48</v>
      </c>
      <c r="M43" s="153">
        <v>4</v>
      </c>
      <c r="N43" s="153">
        <v>0</v>
      </c>
      <c r="O43" s="153">
        <v>0</v>
      </c>
      <c r="P43" s="153">
        <v>0</v>
      </c>
      <c r="Q43" s="153">
        <v>12</v>
      </c>
      <c r="R43" s="153">
        <v>0</v>
      </c>
      <c r="S43" s="153">
        <v>20</v>
      </c>
      <c r="T43" s="153">
        <v>4</v>
      </c>
      <c r="U43" s="153">
        <v>3</v>
      </c>
      <c r="V43" s="153">
        <v>0</v>
      </c>
      <c r="W43" s="153">
        <v>0</v>
      </c>
      <c r="X43" s="153">
        <v>0</v>
      </c>
      <c r="Y43" s="153">
        <v>5</v>
      </c>
      <c r="Z43" s="153">
        <v>0</v>
      </c>
      <c r="AA43" s="153">
        <v>1</v>
      </c>
      <c r="AB43" s="153">
        <v>0</v>
      </c>
      <c r="AC43" s="153">
        <v>1</v>
      </c>
      <c r="AD43" s="153">
        <v>0</v>
      </c>
      <c r="AE43" s="153">
        <v>20</v>
      </c>
      <c r="AF43" s="153">
        <v>25</v>
      </c>
      <c r="AG43" s="153">
        <v>90</v>
      </c>
    </row>
    <row r="44" spans="1:33" ht="12">
      <c r="A44" s="144">
        <v>4</v>
      </c>
      <c r="B44" s="144" t="s">
        <v>386</v>
      </c>
      <c r="C44" s="144">
        <v>9977</v>
      </c>
      <c r="D44" s="153" t="s">
        <v>389</v>
      </c>
      <c r="E44" s="153">
        <v>39</v>
      </c>
      <c r="F44" s="153">
        <v>2</v>
      </c>
      <c r="G44" s="153">
        <v>0</v>
      </c>
      <c r="H44" s="153">
        <v>0</v>
      </c>
      <c r="I44" s="153">
        <v>0</v>
      </c>
      <c r="J44" s="153">
        <v>6</v>
      </c>
      <c r="K44" s="153">
        <v>4</v>
      </c>
      <c r="L44" s="153">
        <v>28</v>
      </c>
      <c r="M44" s="153">
        <v>9</v>
      </c>
      <c r="N44" s="153">
        <v>0</v>
      </c>
      <c r="O44" s="153">
        <v>25</v>
      </c>
      <c r="P44" s="153">
        <v>7</v>
      </c>
      <c r="Q44" s="153">
        <v>8</v>
      </c>
      <c r="R44" s="153">
        <v>0</v>
      </c>
      <c r="S44" s="153">
        <v>1</v>
      </c>
      <c r="T44" s="153">
        <v>4</v>
      </c>
      <c r="U44" s="153">
        <v>0</v>
      </c>
      <c r="V44" s="153">
        <v>1</v>
      </c>
      <c r="W44" s="153">
        <v>1</v>
      </c>
      <c r="X44" s="153">
        <v>4</v>
      </c>
      <c r="Y44" s="153">
        <v>1</v>
      </c>
      <c r="Z44" s="153">
        <v>0</v>
      </c>
      <c r="AA44" s="153">
        <v>1</v>
      </c>
      <c r="AB44" s="153">
        <v>0</v>
      </c>
      <c r="AC44" s="153">
        <v>1</v>
      </c>
      <c r="AD44" s="153">
        <v>0</v>
      </c>
      <c r="AE44" s="153">
        <v>6</v>
      </c>
      <c r="AF44" s="153">
        <v>15</v>
      </c>
      <c r="AG44" s="153">
        <v>55</v>
      </c>
    </row>
    <row r="45" spans="1:33" ht="12">
      <c r="A45" s="144">
        <v>5</v>
      </c>
      <c r="B45" s="144" t="s">
        <v>386</v>
      </c>
      <c r="C45" s="144">
        <v>9592</v>
      </c>
      <c r="D45" s="153" t="s">
        <v>390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3">
        <v>0</v>
      </c>
      <c r="AF45" s="153">
        <v>0</v>
      </c>
      <c r="AG45" s="153">
        <v>0</v>
      </c>
    </row>
    <row r="46" spans="1:33" ht="12">
      <c r="A46" s="144">
        <v>6</v>
      </c>
      <c r="B46" s="144" t="s">
        <v>386</v>
      </c>
      <c r="C46" s="144">
        <v>10008</v>
      </c>
      <c r="D46" s="153" t="s">
        <v>391</v>
      </c>
      <c r="E46" s="153">
        <v>396</v>
      </c>
      <c r="F46" s="153">
        <v>13</v>
      </c>
      <c r="G46" s="153">
        <v>0</v>
      </c>
      <c r="H46" s="153">
        <v>0</v>
      </c>
      <c r="I46" s="153">
        <v>0</v>
      </c>
      <c r="J46" s="153">
        <v>475</v>
      </c>
      <c r="K46" s="153">
        <v>48</v>
      </c>
      <c r="L46" s="153">
        <v>210</v>
      </c>
      <c r="M46" s="153">
        <v>27</v>
      </c>
      <c r="N46" s="153">
        <v>21</v>
      </c>
      <c r="O46" s="153">
        <v>27</v>
      </c>
      <c r="P46" s="153">
        <v>79</v>
      </c>
      <c r="Q46" s="153">
        <v>51</v>
      </c>
      <c r="R46" s="153">
        <v>17</v>
      </c>
      <c r="S46" s="153">
        <v>0</v>
      </c>
      <c r="T46" s="153">
        <v>22</v>
      </c>
      <c r="U46" s="153">
        <v>2</v>
      </c>
      <c r="V46" s="153">
        <v>9</v>
      </c>
      <c r="W46" s="153">
        <v>34</v>
      </c>
      <c r="X46" s="153">
        <v>1</v>
      </c>
      <c r="Y46" s="153">
        <v>3</v>
      </c>
      <c r="Z46" s="153">
        <v>3</v>
      </c>
      <c r="AA46" s="153">
        <v>3</v>
      </c>
      <c r="AB46" s="153">
        <v>3</v>
      </c>
      <c r="AC46" s="153">
        <v>3</v>
      </c>
      <c r="AD46" s="153">
        <v>120</v>
      </c>
      <c r="AE46" s="153">
        <v>43</v>
      </c>
      <c r="AF46" s="153">
        <v>103</v>
      </c>
      <c r="AG46" s="153">
        <v>429</v>
      </c>
    </row>
    <row r="47" spans="1:33" ht="12">
      <c r="A47" s="144">
        <v>7</v>
      </c>
      <c r="B47" s="144" t="s">
        <v>386</v>
      </c>
      <c r="C47" s="144">
        <v>9546</v>
      </c>
      <c r="D47" s="153" t="s">
        <v>392</v>
      </c>
      <c r="E47" s="153">
        <v>18</v>
      </c>
      <c r="F47" s="153">
        <v>0</v>
      </c>
      <c r="G47" s="153">
        <v>0</v>
      </c>
      <c r="H47" s="153">
        <v>0</v>
      </c>
      <c r="I47" s="153">
        <v>0</v>
      </c>
      <c r="J47" s="153">
        <v>32</v>
      </c>
      <c r="K47" s="153">
        <v>0</v>
      </c>
      <c r="L47" s="153">
        <v>13</v>
      </c>
      <c r="M47" s="153">
        <v>4</v>
      </c>
      <c r="N47" s="153">
        <v>0</v>
      </c>
      <c r="O47" s="153">
        <v>0</v>
      </c>
      <c r="P47" s="153">
        <v>23</v>
      </c>
      <c r="Q47" s="153">
        <v>5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>
        <v>0</v>
      </c>
      <c r="AA47" s="153">
        <v>1</v>
      </c>
      <c r="AB47" s="153">
        <v>0</v>
      </c>
      <c r="AC47" s="153">
        <v>1</v>
      </c>
      <c r="AD47" s="153">
        <v>0</v>
      </c>
      <c r="AE47" s="153">
        <v>22</v>
      </c>
      <c r="AF47" s="153">
        <v>10</v>
      </c>
      <c r="AG47" s="153">
        <v>20</v>
      </c>
    </row>
    <row r="48" spans="1:33" ht="12">
      <c r="A48" s="144">
        <v>8</v>
      </c>
      <c r="B48" s="144" t="s">
        <v>386</v>
      </c>
      <c r="C48" s="144">
        <v>9617</v>
      </c>
      <c r="D48" s="153" t="s">
        <v>393</v>
      </c>
      <c r="E48" s="153">
        <v>346</v>
      </c>
      <c r="F48" s="153">
        <v>0</v>
      </c>
      <c r="G48" s="153">
        <v>0</v>
      </c>
      <c r="H48" s="153">
        <v>0</v>
      </c>
      <c r="I48" s="153">
        <v>0</v>
      </c>
      <c r="J48" s="153">
        <v>120</v>
      </c>
      <c r="K48" s="153">
        <v>8</v>
      </c>
      <c r="L48" s="153">
        <v>100</v>
      </c>
      <c r="M48" s="153">
        <v>14</v>
      </c>
      <c r="N48" s="153">
        <v>0</v>
      </c>
      <c r="O48" s="153">
        <v>1</v>
      </c>
      <c r="P48" s="153">
        <v>30</v>
      </c>
      <c r="Q48" s="153">
        <v>8</v>
      </c>
      <c r="R48" s="153">
        <v>0</v>
      </c>
      <c r="S48" s="153">
        <v>8</v>
      </c>
      <c r="T48" s="153">
        <v>3</v>
      </c>
      <c r="U48" s="153">
        <v>5</v>
      </c>
      <c r="V48" s="153">
        <v>0</v>
      </c>
      <c r="W48" s="153">
        <v>0</v>
      </c>
      <c r="X48" s="153">
        <v>0</v>
      </c>
      <c r="Y48" s="153">
        <v>1</v>
      </c>
      <c r="Z48" s="153">
        <v>1</v>
      </c>
      <c r="AA48" s="153">
        <v>3</v>
      </c>
      <c r="AB48" s="153">
        <v>1</v>
      </c>
      <c r="AC48" s="153">
        <v>3</v>
      </c>
      <c r="AD48" s="153">
        <v>48</v>
      </c>
      <c r="AE48" s="153">
        <v>55</v>
      </c>
      <c r="AF48" s="153">
        <v>50</v>
      </c>
      <c r="AG48" s="153">
        <v>150</v>
      </c>
    </row>
    <row r="49" spans="1:33" ht="12">
      <c r="A49" s="144">
        <v>9</v>
      </c>
      <c r="B49" s="144" t="s">
        <v>386</v>
      </c>
      <c r="C49" s="144">
        <v>9511</v>
      </c>
      <c r="D49" s="153" t="s">
        <v>394</v>
      </c>
      <c r="E49" s="153">
        <v>203</v>
      </c>
      <c r="F49" s="153">
        <v>0</v>
      </c>
      <c r="G49" s="153">
        <v>2</v>
      </c>
      <c r="H49" s="153">
        <v>2</v>
      </c>
      <c r="I49" s="153">
        <v>1</v>
      </c>
      <c r="J49" s="153">
        <v>203</v>
      </c>
      <c r="K49" s="153">
        <v>24</v>
      </c>
      <c r="L49" s="153">
        <v>133</v>
      </c>
      <c r="M49" s="153">
        <v>4</v>
      </c>
      <c r="N49" s="153">
        <v>25</v>
      </c>
      <c r="O49" s="153">
        <v>15</v>
      </c>
      <c r="P49" s="153">
        <v>67</v>
      </c>
      <c r="Q49" s="153">
        <v>12</v>
      </c>
      <c r="R49" s="153">
        <v>0</v>
      </c>
      <c r="S49" s="153">
        <v>6</v>
      </c>
      <c r="T49" s="153">
        <v>10</v>
      </c>
      <c r="U49" s="153">
        <v>1</v>
      </c>
      <c r="V49" s="153">
        <v>5</v>
      </c>
      <c r="W49" s="153">
        <v>19</v>
      </c>
      <c r="X49" s="153">
        <v>6</v>
      </c>
      <c r="Y49" s="153">
        <v>2</v>
      </c>
      <c r="Z49" s="153">
        <v>1</v>
      </c>
      <c r="AA49" s="153">
        <v>7</v>
      </c>
      <c r="AB49" s="153">
        <v>1</v>
      </c>
      <c r="AC49" s="153">
        <v>7</v>
      </c>
      <c r="AD49" s="153">
        <v>40</v>
      </c>
      <c r="AE49" s="153">
        <v>73</v>
      </c>
      <c r="AF49" s="153">
        <v>100</v>
      </c>
      <c r="AG49" s="153">
        <v>325</v>
      </c>
    </row>
    <row r="50" spans="1:33" ht="12">
      <c r="A50" s="144">
        <v>10</v>
      </c>
      <c r="B50" s="144" t="s">
        <v>386</v>
      </c>
      <c r="C50" s="144">
        <v>9608</v>
      </c>
      <c r="D50" s="153" t="s">
        <v>395</v>
      </c>
      <c r="E50" s="153">
        <v>31</v>
      </c>
      <c r="F50" s="153">
        <v>0</v>
      </c>
      <c r="G50" s="153">
        <v>0</v>
      </c>
      <c r="H50" s="153">
        <v>0</v>
      </c>
      <c r="I50" s="153">
        <v>0</v>
      </c>
      <c r="J50" s="153">
        <v>30</v>
      </c>
      <c r="K50" s="153">
        <v>4</v>
      </c>
      <c r="L50" s="153">
        <v>26</v>
      </c>
      <c r="M50" s="153">
        <v>4</v>
      </c>
      <c r="N50" s="153">
        <v>4</v>
      </c>
      <c r="O50" s="153">
        <v>3</v>
      </c>
      <c r="P50" s="153">
        <v>18</v>
      </c>
      <c r="Q50" s="153">
        <v>6</v>
      </c>
      <c r="R50" s="153">
        <v>0</v>
      </c>
      <c r="S50" s="153">
        <v>2</v>
      </c>
      <c r="T50" s="153">
        <v>0</v>
      </c>
      <c r="U50" s="153">
        <v>0</v>
      </c>
      <c r="V50" s="153">
        <v>1</v>
      </c>
      <c r="W50" s="153">
        <v>1</v>
      </c>
      <c r="X50" s="153">
        <v>0</v>
      </c>
      <c r="Y50" s="153">
        <v>0</v>
      </c>
      <c r="Z50" s="153">
        <v>1</v>
      </c>
      <c r="AA50" s="153">
        <v>2</v>
      </c>
      <c r="AB50" s="153">
        <v>1</v>
      </c>
      <c r="AC50" s="153">
        <v>2</v>
      </c>
      <c r="AD50" s="153">
        <v>32</v>
      </c>
      <c r="AE50" s="153">
        <v>38</v>
      </c>
      <c r="AF50" s="153">
        <v>20</v>
      </c>
      <c r="AG50" s="153">
        <v>50</v>
      </c>
    </row>
    <row r="51" spans="1:33" ht="12">
      <c r="A51" s="144">
        <v>11</v>
      </c>
      <c r="B51" s="144" t="s">
        <v>386</v>
      </c>
      <c r="C51" s="144">
        <v>9613</v>
      </c>
      <c r="D51" s="153" t="s">
        <v>396</v>
      </c>
      <c r="E51" s="153">
        <v>79</v>
      </c>
      <c r="F51" s="153">
        <v>0</v>
      </c>
      <c r="G51" s="153">
        <v>0</v>
      </c>
      <c r="H51" s="153">
        <v>1</v>
      </c>
      <c r="I51" s="153">
        <v>79</v>
      </c>
      <c r="J51" s="153">
        <v>107</v>
      </c>
      <c r="K51" s="153">
        <v>1</v>
      </c>
      <c r="L51" s="153">
        <v>37</v>
      </c>
      <c r="M51" s="153">
        <v>4</v>
      </c>
      <c r="N51" s="153">
        <v>0</v>
      </c>
      <c r="O51" s="153">
        <v>4</v>
      </c>
      <c r="P51" s="153">
        <v>0</v>
      </c>
      <c r="Q51" s="153">
        <v>11</v>
      </c>
      <c r="R51" s="153">
        <v>1</v>
      </c>
      <c r="S51" s="153">
        <v>0</v>
      </c>
      <c r="T51" s="153">
        <v>0</v>
      </c>
      <c r="U51" s="153">
        <v>3</v>
      </c>
      <c r="V51" s="153">
        <v>1</v>
      </c>
      <c r="W51" s="153">
        <v>0</v>
      </c>
      <c r="X51" s="153">
        <v>3</v>
      </c>
      <c r="Y51" s="153">
        <v>0</v>
      </c>
      <c r="Z51" s="153">
        <v>0</v>
      </c>
      <c r="AA51" s="153">
        <v>1</v>
      </c>
      <c r="AB51" s="153">
        <v>0</v>
      </c>
      <c r="AC51" s="153">
        <v>1</v>
      </c>
      <c r="AD51" s="153">
        <v>0</v>
      </c>
      <c r="AE51" s="153">
        <v>20</v>
      </c>
      <c r="AF51" s="153">
        <v>20</v>
      </c>
      <c r="AG51" s="153">
        <v>40</v>
      </c>
    </row>
    <row r="52" spans="1:33" ht="12">
      <c r="A52" s="144">
        <v>12</v>
      </c>
      <c r="B52" s="144" t="s">
        <v>386</v>
      </c>
      <c r="C52" s="144">
        <v>9550</v>
      </c>
      <c r="D52" s="153" t="s">
        <v>397</v>
      </c>
      <c r="E52" s="153">
        <v>22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24</v>
      </c>
      <c r="L52" s="153">
        <v>19</v>
      </c>
      <c r="M52" s="153">
        <v>9</v>
      </c>
      <c r="N52" s="153">
        <v>4</v>
      </c>
      <c r="O52" s="153">
        <v>4</v>
      </c>
      <c r="P52" s="153">
        <v>8</v>
      </c>
      <c r="Q52" s="153">
        <v>12</v>
      </c>
      <c r="R52" s="153">
        <v>3</v>
      </c>
      <c r="S52" s="153">
        <v>0</v>
      </c>
      <c r="T52" s="153">
        <v>3</v>
      </c>
      <c r="U52" s="153">
        <v>0</v>
      </c>
      <c r="V52" s="153">
        <v>4</v>
      </c>
      <c r="W52" s="153">
        <v>0</v>
      </c>
      <c r="X52" s="153">
        <v>6</v>
      </c>
      <c r="Y52" s="153">
        <v>1</v>
      </c>
      <c r="Z52" s="153">
        <v>0</v>
      </c>
      <c r="AA52" s="153">
        <v>1</v>
      </c>
      <c r="AB52" s="153">
        <v>0</v>
      </c>
      <c r="AC52" s="153">
        <v>1</v>
      </c>
      <c r="AD52" s="153">
        <v>0</v>
      </c>
      <c r="AE52" s="153">
        <v>2</v>
      </c>
      <c r="AF52" s="153">
        <v>4</v>
      </c>
      <c r="AG52" s="153">
        <v>10</v>
      </c>
    </row>
    <row r="53" spans="1:33" ht="12">
      <c r="A53" s="144">
        <v>13</v>
      </c>
      <c r="B53" s="144" t="s">
        <v>386</v>
      </c>
      <c r="C53" s="144">
        <v>9551</v>
      </c>
      <c r="D53" s="153" t="s">
        <v>398</v>
      </c>
      <c r="E53" s="153">
        <v>10</v>
      </c>
      <c r="F53" s="153">
        <v>2</v>
      </c>
      <c r="G53" s="153">
        <v>0</v>
      </c>
      <c r="H53" s="153">
        <v>0</v>
      </c>
      <c r="I53" s="153">
        <v>0</v>
      </c>
      <c r="J53" s="153">
        <v>20</v>
      </c>
      <c r="K53" s="153">
        <v>0</v>
      </c>
      <c r="L53" s="153">
        <v>10</v>
      </c>
      <c r="M53" s="153">
        <v>2</v>
      </c>
      <c r="N53" s="153">
        <v>0</v>
      </c>
      <c r="O53" s="153">
        <v>0</v>
      </c>
      <c r="P53" s="153">
        <v>0</v>
      </c>
      <c r="Q53" s="153">
        <v>8</v>
      </c>
      <c r="R53" s="153">
        <v>1</v>
      </c>
      <c r="S53" s="153">
        <v>6</v>
      </c>
      <c r="T53" s="153">
        <v>1</v>
      </c>
      <c r="U53" s="153">
        <v>0</v>
      </c>
      <c r="V53" s="153">
        <v>0</v>
      </c>
      <c r="W53" s="153">
        <v>0</v>
      </c>
      <c r="X53" s="153">
        <v>3</v>
      </c>
      <c r="Y53" s="153">
        <v>1</v>
      </c>
      <c r="Z53" s="153">
        <v>0</v>
      </c>
      <c r="AA53" s="153">
        <v>0</v>
      </c>
      <c r="AB53" s="153">
        <v>0</v>
      </c>
      <c r="AC53" s="153">
        <v>2</v>
      </c>
      <c r="AD53" s="153">
        <v>0</v>
      </c>
      <c r="AE53" s="153">
        <v>15</v>
      </c>
      <c r="AF53" s="153">
        <v>10</v>
      </c>
      <c r="AG53" s="153">
        <v>70</v>
      </c>
    </row>
    <row r="54" spans="1:33" ht="12">
      <c r="A54" s="144">
        <v>14</v>
      </c>
      <c r="B54" s="144" t="s">
        <v>386</v>
      </c>
      <c r="C54" s="144">
        <v>9515</v>
      </c>
      <c r="D54" s="153" t="s">
        <v>399</v>
      </c>
      <c r="E54" s="153">
        <v>47</v>
      </c>
      <c r="F54" s="153">
        <v>0</v>
      </c>
      <c r="G54" s="153">
        <v>0</v>
      </c>
      <c r="H54" s="153">
        <v>0</v>
      </c>
      <c r="I54" s="153">
        <v>1</v>
      </c>
      <c r="J54" s="153">
        <v>58</v>
      </c>
      <c r="K54" s="153">
        <v>2</v>
      </c>
      <c r="L54" s="153">
        <v>18</v>
      </c>
      <c r="M54" s="153">
        <v>4</v>
      </c>
      <c r="N54" s="153">
        <v>0</v>
      </c>
      <c r="O54" s="153">
        <v>0</v>
      </c>
      <c r="P54" s="153">
        <v>6</v>
      </c>
      <c r="Q54" s="153">
        <v>6</v>
      </c>
      <c r="R54" s="153">
        <v>0</v>
      </c>
      <c r="S54" s="153">
        <v>0</v>
      </c>
      <c r="T54" s="153">
        <v>5</v>
      </c>
      <c r="U54" s="153">
        <v>0</v>
      </c>
      <c r="V54" s="153">
        <v>0</v>
      </c>
      <c r="W54" s="153">
        <v>2</v>
      </c>
      <c r="X54" s="153">
        <v>0</v>
      </c>
      <c r="Y54" s="153">
        <v>0</v>
      </c>
      <c r="Z54" s="153">
        <v>0</v>
      </c>
      <c r="AA54" s="153">
        <v>1</v>
      </c>
      <c r="AB54" s="153">
        <v>0</v>
      </c>
      <c r="AC54" s="153">
        <v>1</v>
      </c>
      <c r="AD54" s="153">
        <v>0</v>
      </c>
      <c r="AE54" s="153">
        <v>2</v>
      </c>
      <c r="AF54" s="153">
        <v>8</v>
      </c>
      <c r="AG54" s="153">
        <v>25</v>
      </c>
    </row>
    <row r="55" spans="1:33" ht="12">
      <c r="A55" s="144">
        <v>15</v>
      </c>
      <c r="B55" s="144" t="s">
        <v>386</v>
      </c>
      <c r="C55" s="144">
        <v>9586</v>
      </c>
      <c r="D55" s="153" t="s">
        <v>400</v>
      </c>
      <c r="E55" s="153">
        <v>44</v>
      </c>
      <c r="F55" s="153">
        <v>1</v>
      </c>
      <c r="G55" s="153">
        <v>2</v>
      </c>
      <c r="H55" s="153">
        <v>1</v>
      </c>
      <c r="I55" s="153">
        <v>0</v>
      </c>
      <c r="J55" s="153">
        <v>77</v>
      </c>
      <c r="K55" s="153">
        <v>1</v>
      </c>
      <c r="L55" s="153">
        <v>25</v>
      </c>
      <c r="M55" s="153">
        <v>4</v>
      </c>
      <c r="N55" s="153">
        <v>0</v>
      </c>
      <c r="O55" s="153">
        <v>0</v>
      </c>
      <c r="P55" s="153">
        <v>18</v>
      </c>
      <c r="Q55" s="153">
        <v>8</v>
      </c>
      <c r="R55" s="153">
        <v>0</v>
      </c>
      <c r="S55" s="153">
        <v>1</v>
      </c>
      <c r="T55" s="153">
        <v>0</v>
      </c>
      <c r="U55" s="153">
        <v>1</v>
      </c>
      <c r="V55" s="153">
        <v>0</v>
      </c>
      <c r="W55" s="153">
        <v>0</v>
      </c>
      <c r="X55" s="153">
        <v>0</v>
      </c>
      <c r="Y55" s="153">
        <v>0</v>
      </c>
      <c r="Z55" s="153">
        <v>0</v>
      </c>
      <c r="AA55" s="153">
        <v>1</v>
      </c>
      <c r="AB55" s="153">
        <v>0</v>
      </c>
      <c r="AC55" s="153">
        <v>1</v>
      </c>
      <c r="AD55" s="153">
        <v>0</v>
      </c>
      <c r="AE55" s="153">
        <v>4</v>
      </c>
      <c r="AF55" s="153">
        <v>24</v>
      </c>
      <c r="AG55" s="153">
        <v>50</v>
      </c>
    </row>
    <row r="56" spans="1:33" ht="12">
      <c r="A56" s="144">
        <v>16</v>
      </c>
      <c r="B56" s="144" t="s">
        <v>386</v>
      </c>
      <c r="C56" s="144">
        <v>9602</v>
      </c>
      <c r="D56" s="153" t="s">
        <v>401</v>
      </c>
      <c r="E56" s="153">
        <v>40</v>
      </c>
      <c r="F56" s="153">
        <v>0</v>
      </c>
      <c r="G56" s="153">
        <v>0</v>
      </c>
      <c r="H56" s="153">
        <v>0</v>
      </c>
      <c r="I56" s="153">
        <v>0</v>
      </c>
      <c r="J56" s="153">
        <v>15</v>
      </c>
      <c r="K56" s="153">
        <v>5</v>
      </c>
      <c r="L56" s="153">
        <v>25</v>
      </c>
      <c r="M56" s="153">
        <v>4</v>
      </c>
      <c r="N56" s="153">
        <v>5</v>
      </c>
      <c r="O56" s="153">
        <v>0</v>
      </c>
      <c r="P56" s="153">
        <v>5</v>
      </c>
      <c r="Q56" s="153">
        <v>7</v>
      </c>
      <c r="R56" s="153">
        <v>0</v>
      </c>
      <c r="S56" s="153">
        <v>0</v>
      </c>
      <c r="T56" s="153">
        <v>1</v>
      </c>
      <c r="U56" s="153">
        <v>0</v>
      </c>
      <c r="V56" s="153">
        <v>0</v>
      </c>
      <c r="W56" s="153">
        <v>6</v>
      </c>
      <c r="X56" s="153">
        <v>0</v>
      </c>
      <c r="Y56" s="153">
        <v>0</v>
      </c>
      <c r="Z56" s="153">
        <v>0</v>
      </c>
      <c r="AA56" s="153">
        <v>2</v>
      </c>
      <c r="AB56" s="153">
        <v>0</v>
      </c>
      <c r="AC56" s="153">
        <v>2</v>
      </c>
      <c r="AD56" s="153">
        <v>0</v>
      </c>
      <c r="AE56" s="153">
        <v>42</v>
      </c>
      <c r="AF56" s="153">
        <v>18</v>
      </c>
      <c r="AG56" s="153">
        <v>0</v>
      </c>
    </row>
    <row r="57" spans="1:33" ht="12">
      <c r="A57" s="144">
        <v>17</v>
      </c>
      <c r="B57" s="144" t="s">
        <v>386</v>
      </c>
      <c r="C57" s="144">
        <v>9589</v>
      </c>
      <c r="D57" s="153" t="s">
        <v>402</v>
      </c>
      <c r="E57" s="153">
        <v>75</v>
      </c>
      <c r="F57" s="153">
        <v>0</v>
      </c>
      <c r="G57" s="153">
        <v>3</v>
      </c>
      <c r="H57" s="153">
        <v>0</v>
      </c>
      <c r="I57" s="153">
        <v>0</v>
      </c>
      <c r="J57" s="153">
        <v>106</v>
      </c>
      <c r="K57" s="153">
        <v>7</v>
      </c>
      <c r="L57" s="153">
        <v>37</v>
      </c>
      <c r="M57" s="153">
        <v>7</v>
      </c>
      <c r="N57" s="153">
        <v>7</v>
      </c>
      <c r="O57" s="153">
        <v>0</v>
      </c>
      <c r="P57" s="153">
        <v>30</v>
      </c>
      <c r="Q57" s="153">
        <v>8</v>
      </c>
      <c r="R57" s="153">
        <v>2</v>
      </c>
      <c r="S57" s="153">
        <v>2</v>
      </c>
      <c r="T57" s="153">
        <v>4</v>
      </c>
      <c r="U57" s="153">
        <v>0</v>
      </c>
      <c r="V57" s="153">
        <v>0</v>
      </c>
      <c r="W57" s="153">
        <v>3</v>
      </c>
      <c r="X57" s="153">
        <v>0</v>
      </c>
      <c r="Y57" s="153">
        <v>1</v>
      </c>
      <c r="Z57" s="153">
        <v>1</v>
      </c>
      <c r="AA57" s="153">
        <v>2</v>
      </c>
      <c r="AB57" s="153">
        <v>1</v>
      </c>
      <c r="AC57" s="153">
        <v>2</v>
      </c>
      <c r="AD57" s="153">
        <v>40</v>
      </c>
      <c r="AE57" s="153">
        <v>5</v>
      </c>
      <c r="AF57" s="153">
        <v>4</v>
      </c>
      <c r="AG57" s="153">
        <v>4</v>
      </c>
    </row>
    <row r="58" spans="1:33" ht="12">
      <c r="A58" s="144">
        <v>18</v>
      </c>
      <c r="B58" s="144" t="s">
        <v>386</v>
      </c>
      <c r="C58" s="144">
        <v>9595</v>
      </c>
      <c r="D58" s="153" t="s">
        <v>403</v>
      </c>
      <c r="E58" s="153">
        <v>82</v>
      </c>
      <c r="F58" s="153">
        <v>1</v>
      </c>
      <c r="G58" s="153">
        <v>0</v>
      </c>
      <c r="H58" s="153">
        <v>1</v>
      </c>
      <c r="I58" s="153">
        <v>0</v>
      </c>
      <c r="J58" s="153">
        <v>9</v>
      </c>
      <c r="K58" s="153">
        <v>0</v>
      </c>
      <c r="L58" s="153">
        <v>60</v>
      </c>
      <c r="M58" s="153">
        <v>4</v>
      </c>
      <c r="N58" s="153">
        <v>0</v>
      </c>
      <c r="O58" s="153">
        <v>0</v>
      </c>
      <c r="P58" s="153">
        <v>27</v>
      </c>
      <c r="Q58" s="153">
        <v>11</v>
      </c>
      <c r="R58" s="153">
        <v>0</v>
      </c>
      <c r="S58" s="153">
        <v>0</v>
      </c>
      <c r="T58" s="153">
        <v>3</v>
      </c>
      <c r="U58" s="153">
        <v>0</v>
      </c>
      <c r="V58" s="153">
        <v>0</v>
      </c>
      <c r="W58" s="153">
        <v>0</v>
      </c>
      <c r="X58" s="153">
        <v>0</v>
      </c>
      <c r="Y58" s="153">
        <v>1</v>
      </c>
      <c r="Z58" s="153">
        <v>0</v>
      </c>
      <c r="AA58" s="153">
        <v>1</v>
      </c>
      <c r="AB58" s="153">
        <v>0</v>
      </c>
      <c r="AC58" s="153">
        <v>1</v>
      </c>
      <c r="AD58" s="153">
        <v>0</v>
      </c>
      <c r="AE58" s="153">
        <v>3</v>
      </c>
      <c r="AF58" s="153">
        <v>6</v>
      </c>
      <c r="AG58" s="153">
        <v>18</v>
      </c>
    </row>
    <row r="59" spans="1:33" ht="12">
      <c r="A59" s="144">
        <v>19</v>
      </c>
      <c r="B59" s="144" t="s">
        <v>386</v>
      </c>
      <c r="C59" s="144">
        <v>9601</v>
      </c>
      <c r="D59" s="153" t="s">
        <v>404</v>
      </c>
      <c r="E59" s="153">
        <v>130</v>
      </c>
      <c r="F59" s="153">
        <v>3</v>
      </c>
      <c r="G59" s="153">
        <v>0</v>
      </c>
      <c r="H59" s="153">
        <v>0</v>
      </c>
      <c r="I59" s="153">
        <v>0</v>
      </c>
      <c r="J59" s="153">
        <v>34</v>
      </c>
      <c r="K59" s="153">
        <v>3</v>
      </c>
      <c r="L59" s="153">
        <v>43</v>
      </c>
      <c r="M59" s="153">
        <v>4</v>
      </c>
      <c r="N59" s="153">
        <v>5</v>
      </c>
      <c r="O59" s="153">
        <v>3</v>
      </c>
      <c r="P59" s="153">
        <v>6</v>
      </c>
      <c r="Q59" s="153">
        <v>7</v>
      </c>
      <c r="R59" s="153">
        <v>0</v>
      </c>
      <c r="S59" s="153">
        <v>16</v>
      </c>
      <c r="T59" s="153">
        <v>0</v>
      </c>
      <c r="U59" s="153">
        <v>1</v>
      </c>
      <c r="V59" s="153">
        <v>2</v>
      </c>
      <c r="W59" s="153">
        <v>6</v>
      </c>
      <c r="X59" s="153">
        <v>0</v>
      </c>
      <c r="Y59" s="153">
        <v>1</v>
      </c>
      <c r="Z59" s="153">
        <v>1</v>
      </c>
      <c r="AA59" s="153">
        <v>1</v>
      </c>
      <c r="AB59" s="153">
        <v>1</v>
      </c>
      <c r="AC59" s="153">
        <v>1</v>
      </c>
      <c r="AD59" s="153">
        <v>40</v>
      </c>
      <c r="AE59" s="153">
        <v>12</v>
      </c>
      <c r="AF59" s="153">
        <v>0</v>
      </c>
      <c r="AG59" s="153">
        <v>0</v>
      </c>
    </row>
    <row r="60" spans="1:33" ht="12">
      <c r="A60" s="144">
        <v>20</v>
      </c>
      <c r="B60" s="144" t="s">
        <v>386</v>
      </c>
      <c r="C60" s="144">
        <v>9580</v>
      </c>
      <c r="D60" s="153" t="s">
        <v>405</v>
      </c>
      <c r="E60" s="153">
        <v>22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18</v>
      </c>
      <c r="M60" s="153">
        <v>4</v>
      </c>
      <c r="N60" s="153">
        <v>0</v>
      </c>
      <c r="O60" s="153">
        <v>0</v>
      </c>
      <c r="P60" s="153">
        <v>0</v>
      </c>
      <c r="Q60" s="153">
        <v>5</v>
      </c>
      <c r="R60" s="153">
        <v>2</v>
      </c>
      <c r="S60" s="153">
        <v>0</v>
      </c>
      <c r="T60" s="153">
        <v>2</v>
      </c>
      <c r="U60" s="153">
        <v>1</v>
      </c>
      <c r="V60" s="153">
        <v>0</v>
      </c>
      <c r="W60" s="153">
        <v>0</v>
      </c>
      <c r="X60" s="153">
        <v>0</v>
      </c>
      <c r="Y60" s="153">
        <v>0</v>
      </c>
      <c r="Z60" s="153">
        <v>0</v>
      </c>
      <c r="AA60" s="153">
        <v>1</v>
      </c>
      <c r="AB60" s="153">
        <v>0</v>
      </c>
      <c r="AC60" s="153">
        <v>1</v>
      </c>
      <c r="AD60" s="153">
        <v>0</v>
      </c>
      <c r="AE60" s="153">
        <v>1</v>
      </c>
      <c r="AF60" s="153">
        <v>0</v>
      </c>
      <c r="AG60" s="153">
        <v>8</v>
      </c>
    </row>
    <row r="61" spans="1:33" ht="12">
      <c r="A61" s="144">
        <v>21</v>
      </c>
      <c r="B61" s="144" t="s">
        <v>386</v>
      </c>
      <c r="C61" s="144">
        <v>9531</v>
      </c>
      <c r="D61" s="153" t="s">
        <v>406</v>
      </c>
      <c r="E61" s="153">
        <v>24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1</v>
      </c>
      <c r="L61" s="153">
        <v>17</v>
      </c>
      <c r="M61" s="153">
        <v>6</v>
      </c>
      <c r="N61" s="153">
        <v>0</v>
      </c>
      <c r="O61" s="153">
        <v>0</v>
      </c>
      <c r="P61" s="153">
        <v>4</v>
      </c>
      <c r="Q61" s="153">
        <v>0</v>
      </c>
      <c r="R61" s="153">
        <v>0</v>
      </c>
      <c r="S61" s="153">
        <v>0</v>
      </c>
      <c r="T61" s="153">
        <v>0</v>
      </c>
      <c r="U61" s="153">
        <v>2</v>
      </c>
      <c r="V61" s="153">
        <v>0</v>
      </c>
      <c r="W61" s="153">
        <v>0</v>
      </c>
      <c r="X61" s="153">
        <v>2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3">
        <v>0</v>
      </c>
      <c r="AF61" s="153">
        <v>14</v>
      </c>
      <c r="AG61" s="153">
        <v>20</v>
      </c>
    </row>
    <row r="62" spans="1:33" ht="12">
      <c r="A62" s="144">
        <v>22</v>
      </c>
      <c r="B62" s="144" t="s">
        <v>386</v>
      </c>
      <c r="C62" s="144">
        <v>9626</v>
      </c>
      <c r="D62" s="153" t="s">
        <v>407</v>
      </c>
      <c r="E62" s="153">
        <v>114</v>
      </c>
      <c r="F62" s="153">
        <v>1</v>
      </c>
      <c r="G62" s="153">
        <v>0</v>
      </c>
      <c r="H62" s="153">
        <v>0</v>
      </c>
      <c r="I62" s="153">
        <v>0</v>
      </c>
      <c r="J62" s="153">
        <v>260</v>
      </c>
      <c r="K62" s="153">
        <v>2</v>
      </c>
      <c r="L62" s="153">
        <v>95</v>
      </c>
      <c r="M62" s="153">
        <v>8</v>
      </c>
      <c r="N62" s="153">
        <v>32</v>
      </c>
      <c r="O62" s="153">
        <v>11</v>
      </c>
      <c r="P62" s="153">
        <v>49</v>
      </c>
      <c r="Q62" s="153">
        <v>10</v>
      </c>
      <c r="R62" s="153">
        <v>0</v>
      </c>
      <c r="S62" s="153">
        <v>20</v>
      </c>
      <c r="T62" s="153">
        <v>2</v>
      </c>
      <c r="U62" s="153">
        <v>2</v>
      </c>
      <c r="V62" s="153">
        <v>2</v>
      </c>
      <c r="W62" s="153">
        <v>8</v>
      </c>
      <c r="X62" s="153">
        <v>0</v>
      </c>
      <c r="Y62" s="153">
        <v>1</v>
      </c>
      <c r="Z62" s="153">
        <v>1</v>
      </c>
      <c r="AA62" s="153">
        <v>1</v>
      </c>
      <c r="AB62" s="153">
        <v>1</v>
      </c>
      <c r="AC62" s="153">
        <v>1</v>
      </c>
      <c r="AD62" s="153">
        <v>43</v>
      </c>
      <c r="AE62" s="153">
        <v>20</v>
      </c>
      <c r="AF62" s="153">
        <v>48</v>
      </c>
      <c r="AG62" s="153">
        <v>140</v>
      </c>
    </row>
    <row r="63" spans="1:33" ht="12">
      <c r="A63" s="144">
        <v>23</v>
      </c>
      <c r="B63" s="144" t="s">
        <v>386</v>
      </c>
      <c r="C63" s="144">
        <v>9628</v>
      </c>
      <c r="D63" s="153" t="s">
        <v>408</v>
      </c>
      <c r="E63" s="153">
        <v>162</v>
      </c>
      <c r="F63" s="153">
        <v>1</v>
      </c>
      <c r="G63" s="153">
        <v>0</v>
      </c>
      <c r="H63" s="153">
        <v>0</v>
      </c>
      <c r="I63" s="153">
        <v>0</v>
      </c>
      <c r="J63" s="153">
        <v>22</v>
      </c>
      <c r="K63" s="153">
        <v>12</v>
      </c>
      <c r="L63" s="153">
        <v>99</v>
      </c>
      <c r="M63" s="153">
        <v>11</v>
      </c>
      <c r="N63" s="153">
        <v>20</v>
      </c>
      <c r="O63" s="153">
        <v>8</v>
      </c>
      <c r="P63" s="153">
        <v>23</v>
      </c>
      <c r="Q63" s="153">
        <v>11</v>
      </c>
      <c r="R63" s="153">
        <v>0</v>
      </c>
      <c r="S63" s="153">
        <v>3</v>
      </c>
      <c r="T63" s="153">
        <v>11</v>
      </c>
      <c r="U63" s="153">
        <v>0</v>
      </c>
      <c r="V63" s="153">
        <v>2</v>
      </c>
      <c r="W63" s="153">
        <v>18</v>
      </c>
      <c r="X63" s="153">
        <v>0</v>
      </c>
      <c r="Y63" s="153">
        <v>2</v>
      </c>
      <c r="Z63" s="153">
        <v>1</v>
      </c>
      <c r="AA63" s="153">
        <v>5</v>
      </c>
      <c r="AB63" s="153">
        <v>1</v>
      </c>
      <c r="AC63" s="153">
        <v>5</v>
      </c>
      <c r="AD63" s="153">
        <v>48</v>
      </c>
      <c r="AE63" s="153">
        <v>41</v>
      </c>
      <c r="AF63" s="153">
        <v>70</v>
      </c>
      <c r="AG63" s="153">
        <v>150</v>
      </c>
    </row>
    <row r="64" spans="1:33" ht="12">
      <c r="A64" s="144">
        <v>24</v>
      </c>
      <c r="B64" s="144" t="s">
        <v>386</v>
      </c>
      <c r="C64" s="144">
        <v>9514</v>
      </c>
      <c r="D64" s="153" t="s">
        <v>409</v>
      </c>
      <c r="E64" s="153">
        <v>0</v>
      </c>
      <c r="F64" s="153">
        <v>0</v>
      </c>
      <c r="G64" s="153">
        <v>0</v>
      </c>
      <c r="H64" s="153">
        <v>0</v>
      </c>
      <c r="I64" s="153">
        <v>0</v>
      </c>
      <c r="J64" s="153">
        <v>20</v>
      </c>
      <c r="K64" s="153">
        <v>1</v>
      </c>
      <c r="L64" s="153">
        <v>15</v>
      </c>
      <c r="M64" s="153">
        <v>5</v>
      </c>
      <c r="N64" s="153">
        <v>4</v>
      </c>
      <c r="O64" s="153">
        <v>0</v>
      </c>
      <c r="P64" s="153">
        <v>4</v>
      </c>
      <c r="Q64" s="153">
        <v>1</v>
      </c>
      <c r="R64" s="153">
        <v>1</v>
      </c>
      <c r="S64" s="153">
        <v>0</v>
      </c>
      <c r="T64" s="153">
        <v>1</v>
      </c>
      <c r="U64" s="153">
        <v>1</v>
      </c>
      <c r="V64" s="153">
        <v>0</v>
      </c>
      <c r="W64" s="153">
        <v>0</v>
      </c>
      <c r="X64" s="153">
        <v>5</v>
      </c>
      <c r="Y64" s="153">
        <v>1</v>
      </c>
      <c r="Z64" s="153">
        <v>0</v>
      </c>
      <c r="AA64" s="153">
        <v>1</v>
      </c>
      <c r="AB64" s="153">
        <v>0</v>
      </c>
      <c r="AC64" s="153">
        <v>2</v>
      </c>
      <c r="AD64" s="153">
        <v>0</v>
      </c>
      <c r="AE64" s="153">
        <v>8</v>
      </c>
      <c r="AF64" s="153">
        <v>4</v>
      </c>
      <c r="AG64" s="153">
        <v>1</v>
      </c>
    </row>
    <row r="65" spans="1:33" ht="12">
      <c r="A65" s="144">
        <v>25</v>
      </c>
      <c r="B65" s="144" t="s">
        <v>386</v>
      </c>
      <c r="C65" s="144">
        <v>9533</v>
      </c>
      <c r="D65" s="153" t="s">
        <v>410</v>
      </c>
      <c r="E65" s="153">
        <v>106</v>
      </c>
      <c r="F65" s="153">
        <v>0</v>
      </c>
      <c r="G65" s="153">
        <v>0</v>
      </c>
      <c r="H65" s="153">
        <v>0</v>
      </c>
      <c r="I65" s="153">
        <v>0</v>
      </c>
      <c r="J65" s="153">
        <v>2</v>
      </c>
      <c r="K65" s="153">
        <v>64</v>
      </c>
      <c r="L65" s="153">
        <v>155</v>
      </c>
      <c r="M65" s="153">
        <v>5</v>
      </c>
      <c r="N65" s="153">
        <v>20</v>
      </c>
      <c r="O65" s="153">
        <v>0</v>
      </c>
      <c r="P65" s="153">
        <v>15</v>
      </c>
      <c r="Q65" s="153">
        <v>9</v>
      </c>
      <c r="R65" s="153">
        <v>0</v>
      </c>
      <c r="S65" s="153">
        <v>0</v>
      </c>
      <c r="T65" s="153">
        <v>3</v>
      </c>
      <c r="U65" s="153">
        <v>2</v>
      </c>
      <c r="V65" s="153">
        <v>1</v>
      </c>
      <c r="W65" s="153">
        <v>1</v>
      </c>
      <c r="X65" s="153">
        <v>4</v>
      </c>
      <c r="Y65" s="153">
        <v>0</v>
      </c>
      <c r="Z65" s="153">
        <v>1</v>
      </c>
      <c r="AA65" s="153">
        <v>1</v>
      </c>
      <c r="AB65" s="153">
        <v>1</v>
      </c>
      <c r="AC65" s="153">
        <v>1</v>
      </c>
      <c r="AD65" s="153">
        <v>40</v>
      </c>
      <c r="AE65" s="153">
        <v>2</v>
      </c>
      <c r="AF65" s="153">
        <v>10</v>
      </c>
      <c r="AG65" s="153">
        <v>30</v>
      </c>
    </row>
    <row r="66" spans="1:33" ht="12">
      <c r="A66" s="144">
        <v>26</v>
      </c>
      <c r="B66" s="144" t="s">
        <v>386</v>
      </c>
      <c r="C66" s="144">
        <v>9571</v>
      </c>
      <c r="D66" s="153" t="s">
        <v>411</v>
      </c>
      <c r="E66" s="153">
        <v>38</v>
      </c>
      <c r="F66" s="153">
        <v>0</v>
      </c>
      <c r="G66" s="153">
        <v>0</v>
      </c>
      <c r="H66" s="153">
        <v>0</v>
      </c>
      <c r="I66" s="153">
        <v>0</v>
      </c>
      <c r="J66" s="153">
        <v>38</v>
      </c>
      <c r="K66" s="153">
        <v>0</v>
      </c>
      <c r="L66" s="153">
        <v>32</v>
      </c>
      <c r="M66" s="153">
        <v>5</v>
      </c>
      <c r="N66" s="153">
        <v>0</v>
      </c>
      <c r="O66" s="153">
        <v>0</v>
      </c>
      <c r="P66" s="153">
        <v>0</v>
      </c>
      <c r="Q66" s="153">
        <v>5</v>
      </c>
      <c r="R66" s="153">
        <v>0</v>
      </c>
      <c r="S66" s="153">
        <v>0</v>
      </c>
      <c r="T66" s="153">
        <v>1</v>
      </c>
      <c r="U66" s="153">
        <v>0</v>
      </c>
      <c r="V66" s="153">
        <v>0</v>
      </c>
      <c r="W66" s="153">
        <v>0</v>
      </c>
      <c r="X66" s="153">
        <v>0</v>
      </c>
      <c r="Y66" s="153">
        <v>1</v>
      </c>
      <c r="Z66" s="153">
        <v>0</v>
      </c>
      <c r="AA66" s="153">
        <v>0</v>
      </c>
      <c r="AB66" s="153">
        <v>0</v>
      </c>
      <c r="AC66" s="153">
        <v>0</v>
      </c>
      <c r="AD66" s="153">
        <v>0</v>
      </c>
      <c r="AE66" s="153">
        <v>0</v>
      </c>
      <c r="AF66" s="153">
        <v>8</v>
      </c>
      <c r="AG66" s="153">
        <v>8</v>
      </c>
    </row>
    <row r="67" spans="4:33" ht="12.75">
      <c r="D67" s="150" t="s">
        <v>449</v>
      </c>
      <c r="E67" s="149">
        <f aca="true" t="shared" si="3" ref="E67:T67">SUM(E41:E66)</f>
        <v>2190</v>
      </c>
      <c r="F67" s="149">
        <f t="shared" si="3"/>
        <v>24</v>
      </c>
      <c r="G67" s="149">
        <f t="shared" si="3"/>
        <v>7</v>
      </c>
      <c r="H67" s="149">
        <f t="shared" si="3"/>
        <v>5</v>
      </c>
      <c r="I67" s="149">
        <f t="shared" si="3"/>
        <v>81</v>
      </c>
      <c r="J67" s="149">
        <f t="shared" si="3"/>
        <v>1839</v>
      </c>
      <c r="K67" s="149">
        <f t="shared" si="3"/>
        <v>221</v>
      </c>
      <c r="L67" s="149">
        <f t="shared" si="3"/>
        <v>1331</v>
      </c>
      <c r="M67" s="149">
        <f t="shared" si="3"/>
        <v>165</v>
      </c>
      <c r="N67" s="149">
        <f t="shared" si="3"/>
        <v>154</v>
      </c>
      <c r="O67" s="149">
        <f t="shared" si="3"/>
        <v>105</v>
      </c>
      <c r="P67" s="149">
        <f t="shared" si="3"/>
        <v>540</v>
      </c>
      <c r="Q67" s="149">
        <f t="shared" si="3"/>
        <v>234</v>
      </c>
      <c r="R67" s="149">
        <f t="shared" si="3"/>
        <v>27</v>
      </c>
      <c r="S67" s="149">
        <f t="shared" si="3"/>
        <v>90</v>
      </c>
      <c r="T67" s="149">
        <f t="shared" si="3"/>
        <v>86</v>
      </c>
      <c r="U67" s="149"/>
      <c r="V67" s="149">
        <f aca="true" t="shared" si="4" ref="V67:AG67">SUM(V41:V66)</f>
        <v>30</v>
      </c>
      <c r="W67" s="149">
        <f t="shared" si="4"/>
        <v>104</v>
      </c>
      <c r="X67" s="149">
        <f t="shared" si="4"/>
        <v>34</v>
      </c>
      <c r="Y67" s="149">
        <f t="shared" si="4"/>
        <v>23</v>
      </c>
      <c r="Z67" s="149">
        <f t="shared" si="4"/>
        <v>11</v>
      </c>
      <c r="AA67" s="149">
        <f t="shared" si="4"/>
        <v>39</v>
      </c>
      <c r="AB67" s="149">
        <f t="shared" si="4"/>
        <v>11</v>
      </c>
      <c r="AC67" s="149">
        <f t="shared" si="4"/>
        <v>42</v>
      </c>
      <c r="AD67" s="149">
        <f t="shared" si="4"/>
        <v>451</v>
      </c>
      <c r="AE67" s="149">
        <f t="shared" si="4"/>
        <v>455</v>
      </c>
      <c r="AF67" s="149">
        <f t="shared" si="4"/>
        <v>616</v>
      </c>
      <c r="AG67" s="149">
        <f t="shared" si="4"/>
        <v>1770</v>
      </c>
    </row>
    <row r="68" spans="4:33" ht="12.75">
      <c r="D68" s="150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</row>
    <row r="69" spans="1:33" ht="12">
      <c r="A69" s="144">
        <v>1</v>
      </c>
      <c r="B69" s="153" t="s">
        <v>354</v>
      </c>
      <c r="C69" s="144">
        <v>9650</v>
      </c>
      <c r="D69" s="153" t="s">
        <v>355</v>
      </c>
      <c r="E69" s="153">
        <v>47</v>
      </c>
      <c r="F69" s="153">
        <v>0</v>
      </c>
      <c r="G69" s="153">
        <v>0</v>
      </c>
      <c r="H69" s="153">
        <v>0</v>
      </c>
      <c r="I69" s="153">
        <v>0</v>
      </c>
      <c r="J69" s="153">
        <v>150</v>
      </c>
      <c r="K69" s="153">
        <v>0</v>
      </c>
      <c r="L69" s="153">
        <v>27</v>
      </c>
      <c r="M69" s="153">
        <v>9</v>
      </c>
      <c r="N69" s="153">
        <v>0</v>
      </c>
      <c r="O69" s="153">
        <v>0</v>
      </c>
      <c r="P69" s="153">
        <v>0</v>
      </c>
      <c r="Q69" s="153">
        <v>8</v>
      </c>
      <c r="R69" s="153">
        <v>1</v>
      </c>
      <c r="S69" s="153">
        <v>3</v>
      </c>
      <c r="T69" s="153">
        <v>0</v>
      </c>
      <c r="U69" s="153">
        <v>0</v>
      </c>
      <c r="V69" s="153">
        <v>0</v>
      </c>
      <c r="W69" s="153">
        <v>0</v>
      </c>
      <c r="X69" s="153">
        <v>0</v>
      </c>
      <c r="Y69" s="153">
        <v>1</v>
      </c>
      <c r="Z69" s="153">
        <v>0</v>
      </c>
      <c r="AA69" s="153">
        <v>2</v>
      </c>
      <c r="AB69" s="153">
        <v>0</v>
      </c>
      <c r="AC69" s="153">
        <v>2</v>
      </c>
      <c r="AD69" s="153">
        <v>0</v>
      </c>
      <c r="AE69" s="153">
        <v>40</v>
      </c>
      <c r="AF69" s="153">
        <v>37</v>
      </c>
      <c r="AG69" s="153">
        <v>75</v>
      </c>
    </row>
    <row r="70" spans="1:33" ht="12">
      <c r="A70" s="144">
        <v>2</v>
      </c>
      <c r="B70" s="153" t="s">
        <v>354</v>
      </c>
      <c r="C70" s="153">
        <v>9670</v>
      </c>
      <c r="D70" s="153" t="s">
        <v>467</v>
      </c>
      <c r="E70" s="153">
        <v>75</v>
      </c>
      <c r="F70" s="153">
        <v>0</v>
      </c>
      <c r="G70" s="153">
        <v>0</v>
      </c>
      <c r="H70" s="153">
        <v>0</v>
      </c>
      <c r="I70" s="153">
        <v>0</v>
      </c>
      <c r="J70" s="153">
        <v>4</v>
      </c>
      <c r="K70" s="153">
        <v>3</v>
      </c>
      <c r="L70" s="153">
        <v>33</v>
      </c>
      <c r="M70" s="153">
        <v>4</v>
      </c>
      <c r="N70" s="153">
        <v>3</v>
      </c>
      <c r="O70" s="153">
        <v>0</v>
      </c>
      <c r="P70" s="153">
        <v>6</v>
      </c>
      <c r="Q70" s="153">
        <v>12</v>
      </c>
      <c r="R70" s="153">
        <v>0</v>
      </c>
      <c r="S70" s="153">
        <v>2</v>
      </c>
      <c r="T70" s="153">
        <v>2</v>
      </c>
      <c r="U70" s="153">
        <v>0</v>
      </c>
      <c r="V70" s="153">
        <v>0</v>
      </c>
      <c r="W70" s="153">
        <v>1</v>
      </c>
      <c r="X70" s="153">
        <v>0</v>
      </c>
      <c r="Y70" s="153">
        <v>0</v>
      </c>
      <c r="Z70" s="153">
        <v>0</v>
      </c>
      <c r="AA70" s="153">
        <v>2</v>
      </c>
      <c r="AB70" s="153">
        <v>0</v>
      </c>
      <c r="AC70" s="153">
        <v>2</v>
      </c>
      <c r="AD70" s="153">
        <v>0</v>
      </c>
      <c r="AE70" s="153">
        <v>5</v>
      </c>
      <c r="AF70" s="153">
        <v>7</v>
      </c>
      <c r="AG70" s="153">
        <v>24</v>
      </c>
    </row>
    <row r="71" spans="1:33" ht="12">
      <c r="A71" s="144">
        <v>3</v>
      </c>
      <c r="B71" s="153" t="s">
        <v>354</v>
      </c>
      <c r="C71" s="144">
        <v>9674</v>
      </c>
      <c r="D71" s="153" t="s">
        <v>356</v>
      </c>
      <c r="E71" s="153">
        <v>0</v>
      </c>
      <c r="F71" s="153"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R71" s="153">
        <v>0</v>
      </c>
      <c r="S71" s="153">
        <v>0</v>
      </c>
      <c r="T71" s="153">
        <v>0</v>
      </c>
      <c r="U71" s="153">
        <v>0</v>
      </c>
      <c r="V71" s="153">
        <v>0</v>
      </c>
      <c r="W71" s="153">
        <v>0</v>
      </c>
      <c r="X71" s="153">
        <v>0</v>
      </c>
      <c r="Y71" s="153">
        <v>0</v>
      </c>
      <c r="Z71" s="153">
        <v>0</v>
      </c>
      <c r="AA71" s="153">
        <v>0</v>
      </c>
      <c r="AB71" s="153">
        <v>0</v>
      </c>
      <c r="AC71" s="153">
        <v>0</v>
      </c>
      <c r="AD71" s="153">
        <v>0</v>
      </c>
      <c r="AE71" s="153">
        <v>0</v>
      </c>
      <c r="AF71" s="153">
        <v>0</v>
      </c>
      <c r="AG71" s="153">
        <v>0</v>
      </c>
    </row>
    <row r="72" spans="1:33" ht="12">
      <c r="A72" s="144">
        <v>4</v>
      </c>
      <c r="B72" s="153" t="s">
        <v>354</v>
      </c>
      <c r="C72" s="144">
        <v>9688</v>
      </c>
      <c r="D72" s="153" t="s">
        <v>357</v>
      </c>
      <c r="E72" s="153">
        <v>77</v>
      </c>
      <c r="F72" s="153">
        <v>0</v>
      </c>
      <c r="G72" s="153">
        <v>0</v>
      </c>
      <c r="H72" s="153">
        <v>0</v>
      </c>
      <c r="I72" s="153">
        <v>0</v>
      </c>
      <c r="J72" s="153">
        <v>87</v>
      </c>
      <c r="K72" s="153">
        <v>8</v>
      </c>
      <c r="L72" s="153">
        <v>36</v>
      </c>
      <c r="M72" s="153">
        <v>5</v>
      </c>
      <c r="N72" s="153">
        <v>10</v>
      </c>
      <c r="O72" s="153">
        <v>3</v>
      </c>
      <c r="P72" s="153">
        <v>12</v>
      </c>
      <c r="Q72" s="153">
        <v>11</v>
      </c>
      <c r="R72" s="153">
        <v>0</v>
      </c>
      <c r="S72" s="153">
        <v>6</v>
      </c>
      <c r="T72" s="153">
        <v>2</v>
      </c>
      <c r="U72" s="153">
        <v>0</v>
      </c>
      <c r="V72" s="153">
        <v>0</v>
      </c>
      <c r="W72" s="153">
        <v>2</v>
      </c>
      <c r="X72" s="153">
        <v>0</v>
      </c>
      <c r="Y72" s="153">
        <v>1</v>
      </c>
      <c r="Z72" s="153">
        <v>1</v>
      </c>
      <c r="AA72" s="153">
        <v>1</v>
      </c>
      <c r="AB72" s="153">
        <v>1</v>
      </c>
      <c r="AC72" s="153">
        <v>1</v>
      </c>
      <c r="AD72" s="153">
        <v>40</v>
      </c>
      <c r="AE72" s="153">
        <v>8</v>
      </c>
      <c r="AF72" s="153">
        <v>43</v>
      </c>
      <c r="AG72" s="153">
        <v>77</v>
      </c>
    </row>
    <row r="73" spans="1:33" ht="12">
      <c r="A73" s="144">
        <v>5</v>
      </c>
      <c r="B73" s="153" t="s">
        <v>354</v>
      </c>
      <c r="C73" s="144">
        <v>9680</v>
      </c>
      <c r="D73" s="153" t="s">
        <v>358</v>
      </c>
      <c r="E73" s="153">
        <v>80</v>
      </c>
      <c r="F73" s="153">
        <v>0</v>
      </c>
      <c r="G73" s="153">
        <v>0</v>
      </c>
      <c r="H73" s="153">
        <v>0</v>
      </c>
      <c r="I73" s="153">
        <v>0</v>
      </c>
      <c r="J73" s="153">
        <v>100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53">
        <v>0</v>
      </c>
      <c r="Q73" s="153">
        <v>0</v>
      </c>
      <c r="R73" s="153">
        <v>0</v>
      </c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3">
        <v>0</v>
      </c>
      <c r="AF73" s="153">
        <v>0</v>
      </c>
      <c r="AG73" s="153">
        <v>0</v>
      </c>
    </row>
    <row r="74" spans="1:33" ht="12">
      <c r="A74" s="144">
        <v>6</v>
      </c>
      <c r="B74" s="153" t="s">
        <v>354</v>
      </c>
      <c r="C74" s="144">
        <v>9641</v>
      </c>
      <c r="D74" s="153" t="s">
        <v>359</v>
      </c>
      <c r="E74" s="153">
        <v>82</v>
      </c>
      <c r="F74" s="153">
        <v>0</v>
      </c>
      <c r="G74" s="153">
        <v>0</v>
      </c>
      <c r="H74" s="153">
        <v>0</v>
      </c>
      <c r="I74" s="153">
        <v>0</v>
      </c>
      <c r="J74" s="153">
        <v>133</v>
      </c>
      <c r="K74" s="153">
        <v>3</v>
      </c>
      <c r="L74" s="153">
        <v>57</v>
      </c>
      <c r="M74" s="153">
        <v>4</v>
      </c>
      <c r="N74" s="153">
        <v>3</v>
      </c>
      <c r="O74" s="153">
        <v>0</v>
      </c>
      <c r="P74" s="153">
        <v>57</v>
      </c>
      <c r="Q74" s="153">
        <v>10</v>
      </c>
      <c r="R74" s="153">
        <v>0</v>
      </c>
      <c r="S74" s="153">
        <v>10</v>
      </c>
      <c r="T74" s="153">
        <v>2</v>
      </c>
      <c r="U74" s="153">
        <v>1</v>
      </c>
      <c r="V74" s="153">
        <v>0</v>
      </c>
      <c r="W74" s="153">
        <v>1</v>
      </c>
      <c r="X74" s="153">
        <v>0</v>
      </c>
      <c r="Y74" s="153">
        <v>0</v>
      </c>
      <c r="Z74" s="153">
        <v>1</v>
      </c>
      <c r="AA74" s="153">
        <v>0</v>
      </c>
      <c r="AB74" s="153">
        <v>1</v>
      </c>
      <c r="AC74" s="153">
        <v>0</v>
      </c>
      <c r="AD74" s="153">
        <v>48</v>
      </c>
      <c r="AE74" s="153">
        <v>0</v>
      </c>
      <c r="AF74" s="153">
        <v>42</v>
      </c>
      <c r="AG74" s="153">
        <v>220</v>
      </c>
    </row>
    <row r="75" spans="1:33" ht="12">
      <c r="A75" s="144">
        <v>7</v>
      </c>
      <c r="B75" s="153" t="s">
        <v>354</v>
      </c>
      <c r="C75" s="144">
        <v>9682</v>
      </c>
      <c r="D75" s="153" t="s">
        <v>360</v>
      </c>
      <c r="E75" s="153">
        <v>15</v>
      </c>
      <c r="F75" s="153">
        <v>0</v>
      </c>
      <c r="G75" s="153">
        <v>0</v>
      </c>
      <c r="H75" s="153">
        <v>0</v>
      </c>
      <c r="I75" s="153">
        <v>0</v>
      </c>
      <c r="J75" s="153">
        <v>40</v>
      </c>
      <c r="K75" s="153">
        <v>0</v>
      </c>
      <c r="L75" s="153">
        <v>26</v>
      </c>
      <c r="M75" s="153">
        <v>4</v>
      </c>
      <c r="N75" s="153">
        <v>0</v>
      </c>
      <c r="O75" s="153">
        <v>0</v>
      </c>
      <c r="P75" s="153">
        <v>0</v>
      </c>
      <c r="Q75" s="153">
        <v>6</v>
      </c>
      <c r="R75" s="153">
        <v>0</v>
      </c>
      <c r="S75" s="153">
        <v>0</v>
      </c>
      <c r="T75" s="153">
        <v>0</v>
      </c>
      <c r="U75" s="153">
        <v>0</v>
      </c>
      <c r="V75" s="153">
        <v>0</v>
      </c>
      <c r="W75" s="153">
        <v>0</v>
      </c>
      <c r="X75" s="153">
        <v>0</v>
      </c>
      <c r="Y75" s="153">
        <v>1</v>
      </c>
      <c r="Z75" s="153">
        <v>0</v>
      </c>
      <c r="AA75" s="153">
        <v>2</v>
      </c>
      <c r="AB75" s="153">
        <v>0</v>
      </c>
      <c r="AC75" s="153">
        <v>2</v>
      </c>
      <c r="AD75" s="153">
        <v>0</v>
      </c>
      <c r="AE75" s="153">
        <v>35</v>
      </c>
      <c r="AF75" s="153">
        <v>14</v>
      </c>
      <c r="AG75" s="153">
        <v>80</v>
      </c>
    </row>
    <row r="76" spans="1:33" ht="12">
      <c r="A76" s="144">
        <v>8</v>
      </c>
      <c r="B76" s="153" t="s">
        <v>354</v>
      </c>
      <c r="C76" s="144">
        <v>9683</v>
      </c>
      <c r="D76" s="153" t="s">
        <v>361</v>
      </c>
      <c r="E76" s="153">
        <v>44</v>
      </c>
      <c r="F76" s="153">
        <v>0</v>
      </c>
      <c r="G76" s="153">
        <v>0</v>
      </c>
      <c r="H76" s="153">
        <v>0</v>
      </c>
      <c r="I76" s="153">
        <v>0</v>
      </c>
      <c r="J76" s="153">
        <v>44</v>
      </c>
      <c r="K76" s="153">
        <v>2</v>
      </c>
      <c r="L76" s="153">
        <v>32</v>
      </c>
      <c r="M76" s="153">
        <v>4</v>
      </c>
      <c r="N76" s="153">
        <v>2</v>
      </c>
      <c r="O76" s="153">
        <v>0</v>
      </c>
      <c r="P76" s="153">
        <v>0</v>
      </c>
      <c r="Q76" s="153">
        <v>12</v>
      </c>
      <c r="R76" s="153">
        <v>0</v>
      </c>
      <c r="S76" s="153">
        <v>7</v>
      </c>
      <c r="T76" s="153">
        <v>2</v>
      </c>
      <c r="U76" s="153">
        <v>1</v>
      </c>
      <c r="V76" s="153">
        <v>0</v>
      </c>
      <c r="W76" s="153">
        <v>4</v>
      </c>
      <c r="X76" s="153">
        <v>0</v>
      </c>
      <c r="Y76" s="153">
        <v>0</v>
      </c>
      <c r="Z76" s="153">
        <v>0</v>
      </c>
      <c r="AA76" s="153">
        <v>1</v>
      </c>
      <c r="AB76" s="153">
        <v>0</v>
      </c>
      <c r="AC76" s="153">
        <v>1</v>
      </c>
      <c r="AD76" s="153">
        <v>0</v>
      </c>
      <c r="AE76" s="153">
        <v>8</v>
      </c>
      <c r="AF76" s="153">
        <v>10</v>
      </c>
      <c r="AG76" s="153">
        <v>19</v>
      </c>
    </row>
    <row r="77" spans="1:33" ht="12">
      <c r="A77" s="144">
        <v>9</v>
      </c>
      <c r="B77" s="153" t="s">
        <v>354</v>
      </c>
      <c r="C77" s="144">
        <v>9693</v>
      </c>
      <c r="D77" s="153" t="s">
        <v>362</v>
      </c>
      <c r="E77" s="153">
        <v>62</v>
      </c>
      <c r="F77" s="153">
        <v>0</v>
      </c>
      <c r="G77" s="153">
        <v>0</v>
      </c>
      <c r="H77" s="153">
        <v>0</v>
      </c>
      <c r="I77" s="153">
        <v>0</v>
      </c>
      <c r="J77" s="153">
        <v>42</v>
      </c>
      <c r="K77" s="153">
        <v>0</v>
      </c>
      <c r="L77" s="153">
        <v>22</v>
      </c>
      <c r="M77" s="153">
        <v>4</v>
      </c>
      <c r="N77" s="153">
        <v>0</v>
      </c>
      <c r="O77" s="153">
        <v>0</v>
      </c>
      <c r="P77" s="153">
        <v>6</v>
      </c>
      <c r="Q77" s="153">
        <v>15</v>
      </c>
      <c r="R77" s="153">
        <v>0</v>
      </c>
      <c r="S77" s="153">
        <v>1</v>
      </c>
      <c r="T77" s="153">
        <v>0</v>
      </c>
      <c r="U77" s="153">
        <v>0</v>
      </c>
      <c r="V77" s="153">
        <v>0</v>
      </c>
      <c r="W77" s="153">
        <v>0</v>
      </c>
      <c r="X77" s="153">
        <v>0</v>
      </c>
      <c r="Y77" s="153">
        <v>0</v>
      </c>
      <c r="Z77" s="153">
        <v>0</v>
      </c>
      <c r="AA77" s="153">
        <v>3</v>
      </c>
      <c r="AB77" s="153">
        <v>3</v>
      </c>
      <c r="AC77" s="153">
        <v>3</v>
      </c>
      <c r="AD77" s="153">
        <v>0</v>
      </c>
      <c r="AE77" s="153">
        <v>27</v>
      </c>
      <c r="AF77" s="153">
        <v>22</v>
      </c>
      <c r="AG77" s="153">
        <v>90</v>
      </c>
    </row>
    <row r="78" spans="1:33" ht="12">
      <c r="A78" s="144">
        <v>10</v>
      </c>
      <c r="B78" s="153" t="s">
        <v>354</v>
      </c>
      <c r="C78" s="144">
        <v>9751</v>
      </c>
      <c r="D78" s="153" t="s">
        <v>363</v>
      </c>
      <c r="E78" s="153">
        <v>0</v>
      </c>
      <c r="F78" s="153">
        <v>0</v>
      </c>
      <c r="G78" s="153">
        <v>0</v>
      </c>
      <c r="H78" s="153">
        <v>0</v>
      </c>
      <c r="I78" s="153">
        <v>0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53">
        <v>0</v>
      </c>
      <c r="Q78" s="153">
        <v>0</v>
      </c>
      <c r="R78" s="153">
        <v>0</v>
      </c>
      <c r="S78" s="153">
        <v>0</v>
      </c>
      <c r="T78" s="153">
        <v>0</v>
      </c>
      <c r="U78" s="153">
        <v>0</v>
      </c>
      <c r="V78" s="153">
        <v>0</v>
      </c>
      <c r="W78" s="153">
        <v>0</v>
      </c>
      <c r="X78" s="153">
        <v>0</v>
      </c>
      <c r="Y78" s="153">
        <v>0</v>
      </c>
      <c r="Z78" s="153">
        <v>0</v>
      </c>
      <c r="AA78" s="153">
        <v>0</v>
      </c>
      <c r="AB78" s="153">
        <v>0</v>
      </c>
      <c r="AC78" s="153">
        <v>0</v>
      </c>
      <c r="AD78" s="153">
        <v>0</v>
      </c>
      <c r="AE78" s="153">
        <v>0</v>
      </c>
      <c r="AF78" s="153">
        <v>0</v>
      </c>
      <c r="AG78" s="153">
        <v>0</v>
      </c>
    </row>
    <row r="79" spans="1:33" ht="12">
      <c r="A79" s="144">
        <v>11</v>
      </c>
      <c r="B79" s="153" t="s">
        <v>354</v>
      </c>
      <c r="C79" s="144">
        <v>9691</v>
      </c>
      <c r="D79" s="153" t="s">
        <v>364</v>
      </c>
      <c r="E79" s="153">
        <v>59</v>
      </c>
      <c r="F79" s="153">
        <v>0</v>
      </c>
      <c r="G79" s="153">
        <v>0</v>
      </c>
      <c r="H79" s="153">
        <v>0</v>
      </c>
      <c r="I79" s="153">
        <v>0</v>
      </c>
      <c r="J79" s="153">
        <v>17</v>
      </c>
      <c r="K79" s="153">
        <v>2</v>
      </c>
      <c r="L79" s="153">
        <v>43</v>
      </c>
      <c r="M79" s="153">
        <v>8</v>
      </c>
      <c r="N79" s="153">
        <v>6</v>
      </c>
      <c r="O79" s="153">
        <v>0</v>
      </c>
      <c r="P79" s="153">
        <v>9</v>
      </c>
      <c r="Q79" s="153">
        <v>11</v>
      </c>
      <c r="R79" s="153">
        <v>0</v>
      </c>
      <c r="S79" s="153">
        <v>16</v>
      </c>
      <c r="T79" s="153">
        <v>0</v>
      </c>
      <c r="U79" s="153">
        <v>1</v>
      </c>
      <c r="V79" s="153">
        <v>0</v>
      </c>
      <c r="W79" s="153">
        <v>0</v>
      </c>
      <c r="X79" s="153">
        <v>1</v>
      </c>
      <c r="Y79" s="153">
        <v>1</v>
      </c>
      <c r="Z79" s="153">
        <v>1</v>
      </c>
      <c r="AA79" s="153">
        <v>1</v>
      </c>
      <c r="AB79" s="153">
        <v>0</v>
      </c>
      <c r="AC79" s="153">
        <v>1</v>
      </c>
      <c r="AD79" s="153">
        <v>48</v>
      </c>
      <c r="AE79" s="153">
        <v>25</v>
      </c>
      <c r="AF79" s="153">
        <v>6</v>
      </c>
      <c r="AG79" s="153">
        <v>50</v>
      </c>
    </row>
    <row r="80" spans="1:33" ht="12">
      <c r="A80" s="144">
        <v>12</v>
      </c>
      <c r="B80" s="153" t="s">
        <v>354</v>
      </c>
      <c r="C80" s="144">
        <v>9651</v>
      </c>
      <c r="D80" s="153" t="s">
        <v>365</v>
      </c>
      <c r="E80" s="153">
        <v>78</v>
      </c>
      <c r="F80" s="153">
        <v>1</v>
      </c>
      <c r="G80" s="153">
        <v>0</v>
      </c>
      <c r="H80" s="153">
        <v>0</v>
      </c>
      <c r="I80" s="153">
        <v>0</v>
      </c>
      <c r="J80" s="153">
        <v>39</v>
      </c>
      <c r="K80" s="153">
        <v>1</v>
      </c>
      <c r="L80" s="153">
        <v>40</v>
      </c>
      <c r="M80" s="153">
        <v>6</v>
      </c>
      <c r="N80" s="153">
        <v>0</v>
      </c>
      <c r="O80" s="153">
        <v>0</v>
      </c>
      <c r="P80" s="153">
        <v>22</v>
      </c>
      <c r="Q80" s="153">
        <v>11</v>
      </c>
      <c r="R80" s="153">
        <v>0</v>
      </c>
      <c r="S80" s="153">
        <v>6</v>
      </c>
      <c r="T80" s="153">
        <v>0</v>
      </c>
      <c r="U80" s="153">
        <v>2</v>
      </c>
      <c r="V80" s="153">
        <v>0</v>
      </c>
      <c r="W80" s="153">
        <v>0</v>
      </c>
      <c r="X80" s="153">
        <v>9</v>
      </c>
      <c r="Y80" s="153">
        <v>4</v>
      </c>
      <c r="Z80" s="153">
        <v>0</v>
      </c>
      <c r="AA80" s="153">
        <v>1</v>
      </c>
      <c r="AB80" s="153">
        <v>0</v>
      </c>
      <c r="AC80" s="153">
        <v>0</v>
      </c>
      <c r="AD80" s="153">
        <v>0</v>
      </c>
      <c r="AE80" s="153">
        <v>0</v>
      </c>
      <c r="AF80" s="153">
        <v>25</v>
      </c>
      <c r="AG80" s="153">
        <v>90</v>
      </c>
    </row>
    <row r="81" spans="1:33" ht="12">
      <c r="A81" s="144">
        <v>13</v>
      </c>
      <c r="B81" s="153" t="s">
        <v>354</v>
      </c>
      <c r="C81" s="144">
        <v>9745</v>
      </c>
      <c r="D81" s="153" t="s">
        <v>366</v>
      </c>
      <c r="E81" s="153">
        <v>41</v>
      </c>
      <c r="F81" s="153">
        <v>0</v>
      </c>
      <c r="G81" s="153">
        <v>0</v>
      </c>
      <c r="H81" s="153">
        <v>0</v>
      </c>
      <c r="I81" s="153">
        <v>0</v>
      </c>
      <c r="J81" s="153">
        <v>14</v>
      </c>
      <c r="K81" s="153">
        <v>0</v>
      </c>
      <c r="L81" s="153">
        <v>30</v>
      </c>
      <c r="M81" s="153">
        <v>4</v>
      </c>
      <c r="N81" s="153">
        <v>0</v>
      </c>
      <c r="O81" s="153">
        <v>0</v>
      </c>
      <c r="P81" s="153">
        <v>0</v>
      </c>
      <c r="Q81" s="153">
        <v>8</v>
      </c>
      <c r="R81" s="153">
        <v>1</v>
      </c>
      <c r="S81" s="153">
        <v>0</v>
      </c>
      <c r="T81" s="153">
        <v>1</v>
      </c>
      <c r="U81" s="153">
        <v>1</v>
      </c>
      <c r="V81" s="153">
        <v>0</v>
      </c>
      <c r="W81" s="153">
        <v>0</v>
      </c>
      <c r="X81" s="153">
        <v>6</v>
      </c>
      <c r="Y81" s="153">
        <v>0</v>
      </c>
      <c r="Z81" s="153">
        <v>0</v>
      </c>
      <c r="AA81" s="153">
        <v>1</v>
      </c>
      <c r="AB81" s="153">
        <v>0</v>
      </c>
      <c r="AC81" s="153">
        <v>1</v>
      </c>
      <c r="AD81" s="153">
        <v>0</v>
      </c>
      <c r="AE81" s="153">
        <v>20</v>
      </c>
      <c r="AF81" s="153">
        <v>10</v>
      </c>
      <c r="AG81" s="153">
        <v>20</v>
      </c>
    </row>
    <row r="82" spans="1:33" ht="12">
      <c r="A82" s="144">
        <v>14</v>
      </c>
      <c r="B82" s="153" t="s">
        <v>354</v>
      </c>
      <c r="C82" s="144">
        <v>9708</v>
      </c>
      <c r="D82" s="153" t="s">
        <v>367</v>
      </c>
      <c r="E82" s="153">
        <v>200</v>
      </c>
      <c r="F82" s="153">
        <v>3</v>
      </c>
      <c r="G82" s="153">
        <v>0</v>
      </c>
      <c r="H82" s="153">
        <v>0</v>
      </c>
      <c r="I82" s="153">
        <v>0</v>
      </c>
      <c r="J82" s="153">
        <v>0</v>
      </c>
      <c r="K82" s="153">
        <v>6</v>
      </c>
      <c r="L82" s="153">
        <v>80</v>
      </c>
      <c r="M82" s="153">
        <v>10</v>
      </c>
      <c r="N82" s="153">
        <v>85</v>
      </c>
      <c r="O82" s="153">
        <v>15</v>
      </c>
      <c r="P82" s="153">
        <v>2</v>
      </c>
      <c r="Q82" s="153">
        <v>16</v>
      </c>
      <c r="R82" s="153">
        <v>0</v>
      </c>
      <c r="S82" s="153">
        <v>1</v>
      </c>
      <c r="T82" s="153">
        <v>4</v>
      </c>
      <c r="U82" s="153">
        <v>0</v>
      </c>
      <c r="V82" s="153">
        <v>3</v>
      </c>
      <c r="W82" s="153">
        <v>5</v>
      </c>
      <c r="X82" s="153">
        <v>0</v>
      </c>
      <c r="Y82" s="153">
        <v>1</v>
      </c>
      <c r="Z82" s="153">
        <v>1</v>
      </c>
      <c r="AA82" s="153">
        <v>4</v>
      </c>
      <c r="AB82" s="153">
        <v>0</v>
      </c>
      <c r="AC82" s="153">
        <v>0</v>
      </c>
      <c r="AD82" s="153">
        <v>0</v>
      </c>
      <c r="AE82" s="153">
        <v>1</v>
      </c>
      <c r="AF82" s="153">
        <v>50</v>
      </c>
      <c r="AG82" s="153">
        <v>37</v>
      </c>
    </row>
    <row r="83" spans="1:33" ht="12">
      <c r="A83" s="144">
        <v>15</v>
      </c>
      <c r="B83" s="153" t="s">
        <v>354</v>
      </c>
      <c r="C83" s="144">
        <v>9642</v>
      </c>
      <c r="D83" s="153" t="s">
        <v>368</v>
      </c>
      <c r="E83" s="153">
        <v>0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3">
        <v>0</v>
      </c>
      <c r="R83" s="153">
        <v>0</v>
      </c>
      <c r="S83" s="153">
        <v>0</v>
      </c>
      <c r="T83" s="153">
        <v>0</v>
      </c>
      <c r="U83" s="153">
        <v>0</v>
      </c>
      <c r="V83" s="153">
        <v>0</v>
      </c>
      <c r="W83" s="153">
        <v>0</v>
      </c>
      <c r="X83" s="153">
        <v>0</v>
      </c>
      <c r="Y83" s="153">
        <v>0</v>
      </c>
      <c r="Z83" s="153">
        <v>0</v>
      </c>
      <c r="AA83" s="153">
        <v>0</v>
      </c>
      <c r="AB83" s="153">
        <v>0</v>
      </c>
      <c r="AC83" s="153">
        <v>0</v>
      </c>
      <c r="AD83" s="153">
        <v>0</v>
      </c>
      <c r="AE83" s="153">
        <v>0</v>
      </c>
      <c r="AF83" s="153">
        <v>0</v>
      </c>
      <c r="AG83" s="153">
        <v>0</v>
      </c>
    </row>
    <row r="84" spans="1:33" ht="12">
      <c r="A84" s="144">
        <v>16</v>
      </c>
      <c r="B84" s="153" t="s">
        <v>354</v>
      </c>
      <c r="C84" s="144">
        <v>9658</v>
      </c>
      <c r="D84" s="153" t="s">
        <v>369</v>
      </c>
      <c r="E84" s="153">
        <v>38</v>
      </c>
      <c r="F84" s="153">
        <v>0</v>
      </c>
      <c r="G84" s="153">
        <v>0</v>
      </c>
      <c r="H84" s="153">
        <v>0</v>
      </c>
      <c r="I84" s="153">
        <v>0</v>
      </c>
      <c r="J84" s="153">
        <v>65</v>
      </c>
      <c r="K84" s="153">
        <v>6</v>
      </c>
      <c r="L84" s="153">
        <v>20</v>
      </c>
      <c r="M84" s="153">
        <v>5</v>
      </c>
      <c r="N84" s="153">
        <v>3</v>
      </c>
      <c r="O84" s="153">
        <v>5</v>
      </c>
      <c r="P84" s="153">
        <v>4</v>
      </c>
      <c r="Q84" s="153">
        <v>8</v>
      </c>
      <c r="R84" s="153">
        <v>0</v>
      </c>
      <c r="S84" s="153">
        <v>1</v>
      </c>
      <c r="T84" s="153">
        <v>3</v>
      </c>
      <c r="U84" s="153">
        <v>0</v>
      </c>
      <c r="V84" s="153">
        <v>0</v>
      </c>
      <c r="W84" s="153">
        <v>10</v>
      </c>
      <c r="X84" s="153">
        <v>0</v>
      </c>
      <c r="Y84" s="153">
        <v>0</v>
      </c>
      <c r="Z84" s="153">
        <v>1</v>
      </c>
      <c r="AA84" s="153">
        <v>0</v>
      </c>
      <c r="AB84" s="153">
        <v>1</v>
      </c>
      <c r="AC84" s="153">
        <v>0</v>
      </c>
      <c r="AD84" s="153">
        <v>50</v>
      </c>
      <c r="AE84" s="153">
        <v>0</v>
      </c>
      <c r="AF84" s="153">
        <v>9</v>
      </c>
      <c r="AG84" s="153">
        <v>8</v>
      </c>
    </row>
    <row r="85" spans="1:33" s="150" customFormat="1" ht="12.75">
      <c r="A85" s="144">
        <v>17</v>
      </c>
      <c r="B85" s="153" t="s">
        <v>354</v>
      </c>
      <c r="C85" s="144">
        <v>9644</v>
      </c>
      <c r="D85" s="153" t="s">
        <v>370</v>
      </c>
      <c r="E85" s="153">
        <v>30</v>
      </c>
      <c r="F85" s="153">
        <v>0</v>
      </c>
      <c r="G85" s="153">
        <v>0</v>
      </c>
      <c r="H85" s="153">
        <v>0</v>
      </c>
      <c r="I85" s="153">
        <v>0</v>
      </c>
      <c r="J85" s="153">
        <v>58</v>
      </c>
      <c r="K85" s="153">
        <v>0</v>
      </c>
      <c r="L85" s="153">
        <v>20</v>
      </c>
      <c r="M85" s="153">
        <v>4</v>
      </c>
      <c r="N85" s="153">
        <v>0</v>
      </c>
      <c r="O85" s="153">
        <v>0</v>
      </c>
      <c r="P85" s="153">
        <v>0</v>
      </c>
      <c r="Q85" s="153">
        <v>9</v>
      </c>
      <c r="R85" s="153">
        <v>0</v>
      </c>
      <c r="S85" s="153">
        <v>0</v>
      </c>
      <c r="T85" s="153">
        <v>0</v>
      </c>
      <c r="U85" s="153">
        <v>2</v>
      </c>
      <c r="V85" s="153">
        <v>0</v>
      </c>
      <c r="W85" s="153">
        <v>0</v>
      </c>
      <c r="X85" s="153">
        <v>0</v>
      </c>
      <c r="Y85" s="153">
        <v>0</v>
      </c>
      <c r="Z85" s="153">
        <v>0</v>
      </c>
      <c r="AA85" s="153">
        <v>0</v>
      </c>
      <c r="AB85" s="153">
        <v>0</v>
      </c>
      <c r="AC85" s="153">
        <v>0</v>
      </c>
      <c r="AD85" s="153">
        <v>0</v>
      </c>
      <c r="AE85" s="153">
        <v>0</v>
      </c>
      <c r="AF85" s="153">
        <v>22</v>
      </c>
      <c r="AG85" s="153">
        <v>36</v>
      </c>
    </row>
    <row r="86" spans="3:33" ht="12.75">
      <c r="C86" s="147"/>
      <c r="D86" s="149" t="s">
        <v>468</v>
      </c>
      <c r="E86" s="149">
        <f>SUM(E69:E85)</f>
        <v>928</v>
      </c>
      <c r="F86" s="149">
        <f aca="true" t="shared" si="5" ref="F86:AG86">SUM(F69:F85)</f>
        <v>4</v>
      </c>
      <c r="G86" s="149">
        <f t="shared" si="5"/>
        <v>0</v>
      </c>
      <c r="H86" s="149">
        <f t="shared" si="5"/>
        <v>0</v>
      </c>
      <c r="I86" s="149">
        <f t="shared" si="5"/>
        <v>0</v>
      </c>
      <c r="J86" s="149">
        <f t="shared" si="5"/>
        <v>793</v>
      </c>
      <c r="K86" s="149">
        <f t="shared" si="5"/>
        <v>31</v>
      </c>
      <c r="L86" s="149">
        <f t="shared" si="5"/>
        <v>466</v>
      </c>
      <c r="M86" s="149">
        <f t="shared" si="5"/>
        <v>71</v>
      </c>
      <c r="N86" s="149">
        <f t="shared" si="5"/>
        <v>112</v>
      </c>
      <c r="O86" s="149">
        <f t="shared" si="5"/>
        <v>23</v>
      </c>
      <c r="P86" s="149">
        <f t="shared" si="5"/>
        <v>118</v>
      </c>
      <c r="Q86" s="149">
        <f t="shared" si="5"/>
        <v>137</v>
      </c>
      <c r="R86" s="149">
        <f t="shared" si="5"/>
        <v>2</v>
      </c>
      <c r="S86" s="149">
        <f t="shared" si="5"/>
        <v>53</v>
      </c>
      <c r="T86" s="149">
        <f t="shared" si="5"/>
        <v>16</v>
      </c>
      <c r="U86" s="149">
        <f t="shared" si="5"/>
        <v>8</v>
      </c>
      <c r="V86" s="149">
        <f t="shared" si="5"/>
        <v>3</v>
      </c>
      <c r="W86" s="149">
        <f t="shared" si="5"/>
        <v>23</v>
      </c>
      <c r="X86" s="149">
        <f t="shared" si="5"/>
        <v>16</v>
      </c>
      <c r="Y86" s="149">
        <f t="shared" si="5"/>
        <v>9</v>
      </c>
      <c r="Z86" s="149">
        <f t="shared" si="5"/>
        <v>5</v>
      </c>
      <c r="AA86" s="149">
        <f t="shared" si="5"/>
        <v>18</v>
      </c>
      <c r="AB86" s="149">
        <f t="shared" si="5"/>
        <v>6</v>
      </c>
      <c r="AC86" s="149">
        <f t="shared" si="5"/>
        <v>13</v>
      </c>
      <c r="AD86" s="149">
        <f t="shared" si="5"/>
        <v>186</v>
      </c>
      <c r="AE86" s="149">
        <f t="shared" si="5"/>
        <v>169</v>
      </c>
      <c r="AF86" s="149">
        <f t="shared" si="5"/>
        <v>297</v>
      </c>
      <c r="AG86" s="149">
        <f t="shared" si="5"/>
        <v>826</v>
      </c>
    </row>
    <row r="87" spans="4:33" ht="12">
      <c r="D87" s="147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</row>
    <row r="88" spans="1:33" ht="12">
      <c r="A88" s="144">
        <v>1</v>
      </c>
      <c r="B88" s="153" t="s">
        <v>295</v>
      </c>
      <c r="C88" s="144">
        <v>9851</v>
      </c>
      <c r="D88" s="153" t="s">
        <v>428</v>
      </c>
      <c r="E88" s="153">
        <v>126</v>
      </c>
      <c r="F88" s="153">
        <v>1</v>
      </c>
      <c r="G88" s="153">
        <v>0</v>
      </c>
      <c r="H88" s="153">
        <v>0</v>
      </c>
      <c r="I88" s="153">
        <v>0</v>
      </c>
      <c r="J88" s="153">
        <v>79</v>
      </c>
      <c r="K88" s="153">
        <v>2</v>
      </c>
      <c r="L88" s="153">
        <v>68</v>
      </c>
      <c r="M88" s="153">
        <v>6</v>
      </c>
      <c r="N88" s="153">
        <v>0</v>
      </c>
      <c r="O88" s="153">
        <v>0</v>
      </c>
      <c r="P88" s="153">
        <v>16</v>
      </c>
      <c r="Q88" s="153">
        <v>12</v>
      </c>
      <c r="R88" s="153">
        <v>0</v>
      </c>
      <c r="S88" s="153">
        <v>12</v>
      </c>
      <c r="T88" s="153">
        <v>0</v>
      </c>
      <c r="U88" s="153">
        <v>1</v>
      </c>
      <c r="V88" s="153">
        <v>0</v>
      </c>
      <c r="W88" s="153">
        <v>0</v>
      </c>
      <c r="X88" s="153">
        <v>0</v>
      </c>
      <c r="Y88" s="153">
        <v>0</v>
      </c>
      <c r="Z88" s="153">
        <v>1</v>
      </c>
      <c r="AA88" s="153">
        <v>0</v>
      </c>
      <c r="AB88" s="153">
        <v>1</v>
      </c>
      <c r="AC88" s="153">
        <v>0</v>
      </c>
      <c r="AD88" s="153">
        <v>48</v>
      </c>
      <c r="AE88" s="153">
        <v>0</v>
      </c>
      <c r="AF88" s="153">
        <v>68</v>
      </c>
      <c r="AG88" s="153">
        <v>118</v>
      </c>
    </row>
    <row r="89" spans="1:33" ht="12">
      <c r="A89" s="144">
        <v>2</v>
      </c>
      <c r="B89" s="153" t="s">
        <v>295</v>
      </c>
      <c r="C89" s="144">
        <v>9823</v>
      </c>
      <c r="D89" s="153" t="s">
        <v>429</v>
      </c>
      <c r="E89" s="153">
        <v>34</v>
      </c>
      <c r="F89" s="153">
        <v>0</v>
      </c>
      <c r="G89" s="153">
        <v>0</v>
      </c>
      <c r="H89" s="153">
        <v>0</v>
      </c>
      <c r="I89" s="153">
        <v>2</v>
      </c>
      <c r="J89" s="153">
        <v>16</v>
      </c>
      <c r="K89" s="153">
        <v>12</v>
      </c>
      <c r="L89" s="153">
        <v>17</v>
      </c>
      <c r="M89" s="153">
        <v>4</v>
      </c>
      <c r="N89" s="153">
        <v>13</v>
      </c>
      <c r="O89" s="153">
        <v>0</v>
      </c>
      <c r="P89" s="153">
        <v>18</v>
      </c>
      <c r="Q89" s="153">
        <v>7</v>
      </c>
      <c r="R89" s="153">
        <v>1</v>
      </c>
      <c r="S89" s="153">
        <v>0</v>
      </c>
      <c r="T89" s="153">
        <v>2</v>
      </c>
      <c r="U89" s="153">
        <v>0</v>
      </c>
      <c r="V89" s="153">
        <v>0</v>
      </c>
      <c r="W89" s="153">
        <v>4</v>
      </c>
      <c r="X89" s="153">
        <v>0</v>
      </c>
      <c r="Y89" s="153">
        <v>0</v>
      </c>
      <c r="Z89" s="153">
        <v>0</v>
      </c>
      <c r="AA89" s="153">
        <v>0</v>
      </c>
      <c r="AB89" s="153">
        <v>0</v>
      </c>
      <c r="AC89" s="153">
        <v>0</v>
      </c>
      <c r="AD89" s="153">
        <v>0</v>
      </c>
      <c r="AE89" s="153">
        <v>0</v>
      </c>
      <c r="AF89" s="153">
        <v>5</v>
      </c>
      <c r="AG89" s="153">
        <v>5</v>
      </c>
    </row>
    <row r="90" spans="1:33" ht="12">
      <c r="A90" s="144">
        <v>3</v>
      </c>
      <c r="B90" s="153" t="s">
        <v>295</v>
      </c>
      <c r="C90" s="144">
        <v>9906</v>
      </c>
      <c r="D90" s="153" t="s">
        <v>430</v>
      </c>
      <c r="E90" s="153">
        <v>97</v>
      </c>
      <c r="F90" s="153">
        <v>0</v>
      </c>
      <c r="G90" s="153">
        <v>0</v>
      </c>
      <c r="H90" s="153">
        <v>0</v>
      </c>
      <c r="I90" s="153">
        <v>0</v>
      </c>
      <c r="J90" s="153">
        <v>28</v>
      </c>
      <c r="K90" s="153">
        <v>16</v>
      </c>
      <c r="L90" s="153">
        <v>49</v>
      </c>
      <c r="M90" s="153">
        <v>4</v>
      </c>
      <c r="N90" s="153">
        <v>21</v>
      </c>
      <c r="O90" s="153">
        <v>7</v>
      </c>
      <c r="P90" s="153">
        <v>28</v>
      </c>
      <c r="Q90" s="153">
        <v>8</v>
      </c>
      <c r="R90" s="153">
        <v>2</v>
      </c>
      <c r="S90" s="153">
        <v>3</v>
      </c>
      <c r="T90" s="153">
        <v>4</v>
      </c>
      <c r="U90" s="153">
        <v>2</v>
      </c>
      <c r="V90" s="153">
        <v>2</v>
      </c>
      <c r="W90" s="153">
        <v>6</v>
      </c>
      <c r="X90" s="153">
        <v>0</v>
      </c>
      <c r="Y90" s="153">
        <v>1</v>
      </c>
      <c r="Z90" s="153">
        <v>0</v>
      </c>
      <c r="AA90" s="153">
        <v>3</v>
      </c>
      <c r="AB90" s="153">
        <v>0</v>
      </c>
      <c r="AC90" s="153">
        <v>3</v>
      </c>
      <c r="AD90" s="153">
        <v>0</v>
      </c>
      <c r="AE90" s="153">
        <v>40</v>
      </c>
      <c r="AF90" s="153">
        <v>18</v>
      </c>
      <c r="AG90" s="153">
        <v>85</v>
      </c>
    </row>
    <row r="91" spans="1:33" ht="12">
      <c r="A91" s="144">
        <v>4</v>
      </c>
      <c r="B91" s="153" t="s">
        <v>295</v>
      </c>
      <c r="C91" s="144">
        <v>9841</v>
      </c>
      <c r="D91" s="153" t="s">
        <v>431</v>
      </c>
      <c r="E91" s="153">
        <v>35</v>
      </c>
      <c r="F91" s="153">
        <v>0</v>
      </c>
      <c r="G91" s="153">
        <v>0</v>
      </c>
      <c r="H91" s="153">
        <v>0</v>
      </c>
      <c r="I91" s="153">
        <v>0</v>
      </c>
      <c r="J91" s="153">
        <v>0</v>
      </c>
      <c r="K91" s="153">
        <v>2</v>
      </c>
      <c r="L91" s="153">
        <v>26</v>
      </c>
      <c r="M91" s="153">
        <v>4</v>
      </c>
      <c r="N91" s="153">
        <v>8</v>
      </c>
      <c r="O91" s="153">
        <v>12</v>
      </c>
      <c r="P91" s="153">
        <v>12</v>
      </c>
      <c r="Q91" s="153">
        <v>7</v>
      </c>
      <c r="R91" s="153">
        <v>0</v>
      </c>
      <c r="S91" s="153">
        <v>4</v>
      </c>
      <c r="T91" s="153">
        <v>3</v>
      </c>
      <c r="U91" s="153">
        <v>0</v>
      </c>
      <c r="V91" s="153">
        <v>9</v>
      </c>
      <c r="W91" s="153">
        <v>0</v>
      </c>
      <c r="X91" s="153">
        <v>5</v>
      </c>
      <c r="Y91" s="153">
        <v>0</v>
      </c>
      <c r="Z91" s="153">
        <v>0</v>
      </c>
      <c r="AA91" s="153">
        <v>0</v>
      </c>
      <c r="AB91" s="153">
        <v>0</v>
      </c>
      <c r="AC91" s="153">
        <v>0</v>
      </c>
      <c r="AD91" s="153">
        <v>0</v>
      </c>
      <c r="AE91" s="153">
        <v>0</v>
      </c>
      <c r="AF91" s="153">
        <v>20</v>
      </c>
      <c r="AG91" s="153">
        <v>50</v>
      </c>
    </row>
    <row r="92" spans="1:33" ht="12">
      <c r="A92" s="144">
        <v>5</v>
      </c>
      <c r="B92" s="153" t="s">
        <v>295</v>
      </c>
      <c r="C92" s="144">
        <v>9855</v>
      </c>
      <c r="D92" s="153" t="s">
        <v>432</v>
      </c>
      <c r="E92" s="153">
        <v>32</v>
      </c>
      <c r="F92" s="153">
        <v>0</v>
      </c>
      <c r="G92" s="153">
        <v>0</v>
      </c>
      <c r="H92" s="153">
        <v>0</v>
      </c>
      <c r="I92" s="153">
        <v>0</v>
      </c>
      <c r="J92" s="153">
        <v>32</v>
      </c>
      <c r="K92" s="153">
        <v>0</v>
      </c>
      <c r="L92" s="153">
        <v>16</v>
      </c>
      <c r="M92" s="153">
        <v>6</v>
      </c>
      <c r="N92" s="153">
        <v>0</v>
      </c>
      <c r="O92" s="153">
        <v>0</v>
      </c>
      <c r="P92" s="153">
        <v>0</v>
      </c>
      <c r="Q92" s="153">
        <v>4</v>
      </c>
      <c r="R92" s="153">
        <v>1</v>
      </c>
      <c r="S92" s="153">
        <v>0</v>
      </c>
      <c r="T92" s="153">
        <v>50</v>
      </c>
      <c r="U92" s="153">
        <v>0</v>
      </c>
      <c r="V92" s="153">
        <v>0</v>
      </c>
      <c r="W92" s="153">
        <v>0</v>
      </c>
      <c r="X92" s="153">
        <v>0</v>
      </c>
      <c r="Y92" s="153">
        <v>3</v>
      </c>
      <c r="Z92" s="153">
        <v>0</v>
      </c>
      <c r="AA92" s="153">
        <v>1</v>
      </c>
      <c r="AB92" s="153">
        <v>0</v>
      </c>
      <c r="AC92" s="153">
        <v>1</v>
      </c>
      <c r="AD92" s="153">
        <v>0</v>
      </c>
      <c r="AE92" s="153">
        <v>8</v>
      </c>
      <c r="AF92" s="153">
        <v>10</v>
      </c>
      <c r="AG92" s="153">
        <v>20</v>
      </c>
    </row>
    <row r="93" spans="1:33" ht="12">
      <c r="A93" s="144">
        <v>6</v>
      </c>
      <c r="B93" s="153" t="s">
        <v>295</v>
      </c>
      <c r="C93" s="144">
        <v>9807</v>
      </c>
      <c r="D93" s="153" t="s">
        <v>433</v>
      </c>
      <c r="E93" s="153">
        <v>58</v>
      </c>
      <c r="F93" s="153">
        <v>3</v>
      </c>
      <c r="G93" s="153">
        <v>0</v>
      </c>
      <c r="H93" s="153">
        <v>0</v>
      </c>
      <c r="I93" s="153">
        <v>1</v>
      </c>
      <c r="J93" s="153">
        <v>250</v>
      </c>
      <c r="K93" s="153">
        <v>2</v>
      </c>
      <c r="L93" s="153">
        <v>31</v>
      </c>
      <c r="M93" s="153">
        <v>10</v>
      </c>
      <c r="N93" s="153">
        <v>2</v>
      </c>
      <c r="O93" s="153">
        <v>0</v>
      </c>
      <c r="P93" s="153">
        <v>2</v>
      </c>
      <c r="Q93" s="153">
        <v>5</v>
      </c>
      <c r="R93" s="153">
        <v>0</v>
      </c>
      <c r="S93" s="153">
        <v>0</v>
      </c>
      <c r="T93" s="153">
        <v>0</v>
      </c>
      <c r="U93" s="153">
        <v>1</v>
      </c>
      <c r="V93" s="153">
        <v>0</v>
      </c>
      <c r="W93" s="153">
        <v>2</v>
      </c>
      <c r="X93" s="153">
        <v>2</v>
      </c>
      <c r="Y93" s="153">
        <v>2</v>
      </c>
      <c r="Z93" s="153">
        <v>0</v>
      </c>
      <c r="AA93" s="153">
        <v>2</v>
      </c>
      <c r="AB93" s="153">
        <v>0</v>
      </c>
      <c r="AC93" s="153">
        <v>2</v>
      </c>
      <c r="AD93" s="153">
        <v>0</v>
      </c>
      <c r="AE93" s="153">
        <v>50</v>
      </c>
      <c r="AF93" s="153">
        <v>36</v>
      </c>
      <c r="AG93" s="153">
        <v>55</v>
      </c>
    </row>
    <row r="94" spans="4:33" ht="12.75">
      <c r="D94" s="150" t="s">
        <v>449</v>
      </c>
      <c r="E94" s="149">
        <f>SUM(E88:E93)</f>
        <v>382</v>
      </c>
      <c r="F94" s="149">
        <f aca="true" t="shared" si="6" ref="F94:AG94">SUM(F88:F93)</f>
        <v>4</v>
      </c>
      <c r="G94" s="149">
        <f t="shared" si="6"/>
        <v>0</v>
      </c>
      <c r="H94" s="149">
        <f t="shared" si="6"/>
        <v>0</v>
      </c>
      <c r="I94" s="149">
        <f t="shared" si="6"/>
        <v>3</v>
      </c>
      <c r="J94" s="149">
        <f t="shared" si="6"/>
        <v>405</v>
      </c>
      <c r="K94" s="149">
        <f t="shared" si="6"/>
        <v>34</v>
      </c>
      <c r="L94" s="149">
        <f t="shared" si="6"/>
        <v>207</v>
      </c>
      <c r="M94" s="149">
        <f t="shared" si="6"/>
        <v>34</v>
      </c>
      <c r="N94" s="149">
        <f t="shared" si="6"/>
        <v>44</v>
      </c>
      <c r="O94" s="149">
        <f t="shared" si="6"/>
        <v>19</v>
      </c>
      <c r="P94" s="149">
        <f t="shared" si="6"/>
        <v>76</v>
      </c>
      <c r="Q94" s="149">
        <f t="shared" si="6"/>
        <v>43</v>
      </c>
      <c r="R94" s="149">
        <f t="shared" si="6"/>
        <v>4</v>
      </c>
      <c r="S94" s="149">
        <f t="shared" si="6"/>
        <v>19</v>
      </c>
      <c r="T94" s="149">
        <f t="shared" si="6"/>
        <v>59</v>
      </c>
      <c r="U94" s="149"/>
      <c r="V94" s="149">
        <f t="shared" si="6"/>
        <v>11</v>
      </c>
      <c r="W94" s="149">
        <f t="shared" si="6"/>
        <v>12</v>
      </c>
      <c r="X94" s="149">
        <f t="shared" si="6"/>
        <v>7</v>
      </c>
      <c r="Y94" s="149">
        <f t="shared" si="6"/>
        <v>6</v>
      </c>
      <c r="Z94" s="149">
        <f t="shared" si="6"/>
        <v>1</v>
      </c>
      <c r="AA94" s="149">
        <f t="shared" si="6"/>
        <v>6</v>
      </c>
      <c r="AB94" s="149">
        <f t="shared" si="6"/>
        <v>1</v>
      </c>
      <c r="AC94" s="149">
        <f t="shared" si="6"/>
        <v>6</v>
      </c>
      <c r="AD94" s="149">
        <f t="shared" si="6"/>
        <v>48</v>
      </c>
      <c r="AE94" s="149">
        <f t="shared" si="6"/>
        <v>98</v>
      </c>
      <c r="AF94" s="149">
        <f t="shared" si="6"/>
        <v>157</v>
      </c>
      <c r="AG94" s="149">
        <f t="shared" si="6"/>
        <v>333</v>
      </c>
    </row>
    <row r="95" ht="40.5" customHeight="1">
      <c r="I95" s="148"/>
    </row>
    <row r="96" ht="40.5" customHeight="1">
      <c r="I96" s="148"/>
    </row>
    <row r="97" ht="40.5" customHeight="1">
      <c r="I97" s="148"/>
    </row>
    <row r="98" ht="40.5" customHeight="1">
      <c r="I98" s="148">
        <v>0</v>
      </c>
    </row>
    <row r="99" ht="40.5" customHeight="1">
      <c r="I99" s="148">
        <v>0</v>
      </c>
    </row>
    <row r="100" ht="40.5" customHeight="1">
      <c r="I100" s="148">
        <v>0</v>
      </c>
    </row>
    <row r="101" ht="40.5" customHeight="1">
      <c r="I101" s="148">
        <v>0</v>
      </c>
    </row>
    <row r="102" ht="40.5" customHeight="1">
      <c r="I102" s="148">
        <v>0</v>
      </c>
    </row>
  </sheetData>
  <sheetProtection/>
  <mergeCells count="8">
    <mergeCell ref="Z3:AA3"/>
    <mergeCell ref="AB3:AC3"/>
    <mergeCell ref="AD3:AE3"/>
    <mergeCell ref="A1:D4"/>
    <mergeCell ref="F3:G3"/>
    <mergeCell ref="K3:L3"/>
    <mergeCell ref="N3:P3"/>
    <mergeCell ref="Q3:Y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R26"/>
  <sheetViews>
    <sheetView zoomScalePageLayoutView="0" workbookViewId="0" topLeftCell="A1">
      <selection activeCell="A8" sqref="A8:B8"/>
    </sheetView>
  </sheetViews>
  <sheetFormatPr defaultColWidth="9.421875" defaultRowHeight="12.75"/>
  <cols>
    <col min="1" max="1" width="9.421875" style="9" customWidth="1"/>
    <col min="2" max="2" width="38.57421875" style="1" customWidth="1"/>
    <col min="3" max="4" width="9.57421875" style="82" customWidth="1"/>
    <col min="5" max="5" width="9.57421875" style="91" customWidth="1"/>
    <col min="6" max="6" width="2.57421875" style="4" customWidth="1"/>
    <col min="7" max="8" width="11.421875" style="1" customWidth="1"/>
    <col min="9" max="9" width="11.421875" style="1" hidden="1" customWidth="1"/>
    <col min="10" max="62" width="9.57421875" style="1" customWidth="1"/>
    <col min="63" max="63" width="9.57421875" style="13" customWidth="1"/>
    <col min="64" max="71" width="9.57421875" style="1" customWidth="1"/>
    <col min="72" max="16384" width="9.421875" style="9" customWidth="1"/>
  </cols>
  <sheetData>
    <row r="1" ht="23.25" customHeight="1"/>
    <row r="2" spans="1:71" ht="33" customHeight="1">
      <c r="A2" s="167" t="s">
        <v>448</v>
      </c>
      <c r="B2" s="168"/>
      <c r="C2" s="162" t="s">
        <v>321</v>
      </c>
      <c r="D2" s="162" t="s">
        <v>322</v>
      </c>
      <c r="E2" s="162" t="s">
        <v>323</v>
      </c>
      <c r="F2" s="95"/>
      <c r="G2" s="169" t="s">
        <v>251</v>
      </c>
      <c r="H2" s="169" t="s">
        <v>252</v>
      </c>
      <c r="I2" s="170" t="s">
        <v>2</v>
      </c>
      <c r="J2" s="166" t="s">
        <v>246</v>
      </c>
      <c r="K2" s="166"/>
      <c r="L2" s="166"/>
      <c r="M2" s="166"/>
      <c r="N2" s="166"/>
      <c r="O2" s="166"/>
      <c r="P2" s="166"/>
      <c r="Q2" s="166"/>
      <c r="R2" s="166"/>
      <c r="S2" s="166" t="s">
        <v>245</v>
      </c>
      <c r="T2" s="166"/>
      <c r="U2" s="166"/>
      <c r="V2" s="166"/>
      <c r="W2" s="166"/>
      <c r="X2" s="166"/>
      <c r="Y2" s="166"/>
      <c r="Z2" s="166"/>
      <c r="AA2" s="166"/>
      <c r="AB2" s="165" t="s">
        <v>289</v>
      </c>
      <c r="AC2" s="165"/>
      <c r="AD2" s="165"/>
      <c r="AE2" s="165"/>
      <c r="AF2" s="172" t="s">
        <v>291</v>
      </c>
      <c r="AG2" s="172"/>
      <c r="AH2" s="172"/>
      <c r="AI2" s="165" t="s">
        <v>0</v>
      </c>
      <c r="AJ2" s="165"/>
      <c r="AK2" s="165" t="s">
        <v>269</v>
      </c>
      <c r="AL2" s="165"/>
      <c r="AM2" s="172" t="s">
        <v>247</v>
      </c>
      <c r="AN2" s="172"/>
      <c r="AO2" s="166" t="s">
        <v>248</v>
      </c>
      <c r="AP2" s="166"/>
      <c r="AQ2" s="166"/>
      <c r="AR2" s="165" t="s">
        <v>250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</row>
    <row r="3" spans="1:71" ht="27.75" customHeight="1">
      <c r="A3" s="167"/>
      <c r="B3" s="168"/>
      <c r="C3" s="162"/>
      <c r="D3" s="162"/>
      <c r="E3" s="162"/>
      <c r="F3" s="96"/>
      <c r="G3" s="169"/>
      <c r="H3" s="169"/>
      <c r="I3" s="170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5"/>
      <c r="AC3" s="165"/>
      <c r="AD3" s="165"/>
      <c r="AE3" s="165"/>
      <c r="AF3" s="172"/>
      <c r="AG3" s="172"/>
      <c r="AH3" s="172"/>
      <c r="AI3" s="165"/>
      <c r="AJ3" s="165"/>
      <c r="AK3" s="165"/>
      <c r="AL3" s="165"/>
      <c r="AM3" s="172"/>
      <c r="AN3" s="172"/>
      <c r="AO3" s="166"/>
      <c r="AP3" s="166"/>
      <c r="AQ3" s="166"/>
      <c r="AR3" s="165" t="s">
        <v>314</v>
      </c>
      <c r="AS3" s="165"/>
      <c r="AT3" s="165"/>
      <c r="AU3" s="165"/>
      <c r="AV3" s="165" t="s">
        <v>290</v>
      </c>
      <c r="AW3" s="165"/>
      <c r="AX3" s="165"/>
      <c r="AY3" s="165"/>
      <c r="AZ3" s="165" t="s">
        <v>276</v>
      </c>
      <c r="BA3" s="165"/>
      <c r="BB3" s="165"/>
      <c r="BC3" s="165"/>
      <c r="BD3" s="165" t="s">
        <v>277</v>
      </c>
      <c r="BE3" s="165"/>
      <c r="BF3" s="165"/>
      <c r="BG3" s="165"/>
      <c r="BH3" s="165" t="s">
        <v>278</v>
      </c>
      <c r="BI3" s="165"/>
      <c r="BJ3" s="165"/>
      <c r="BK3" s="165"/>
      <c r="BL3" s="165" t="s">
        <v>279</v>
      </c>
      <c r="BM3" s="165"/>
      <c r="BN3" s="165"/>
      <c r="BO3" s="165"/>
      <c r="BP3" s="165" t="s">
        <v>1</v>
      </c>
      <c r="BQ3" s="165"/>
      <c r="BR3" s="165"/>
      <c r="BS3" s="165"/>
    </row>
    <row r="4" spans="1:71" ht="27.75" customHeight="1">
      <c r="A4" s="167"/>
      <c r="B4" s="168"/>
      <c r="C4" s="162"/>
      <c r="D4" s="162"/>
      <c r="E4" s="162"/>
      <c r="F4" s="96"/>
      <c r="G4" s="169"/>
      <c r="H4" s="169"/>
      <c r="I4" s="170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5"/>
      <c r="AC4" s="165"/>
      <c r="AD4" s="165"/>
      <c r="AE4" s="165"/>
      <c r="AF4" s="172"/>
      <c r="AG4" s="172"/>
      <c r="AH4" s="172"/>
      <c r="AI4" s="165"/>
      <c r="AJ4" s="165"/>
      <c r="AK4" s="165"/>
      <c r="AL4" s="165"/>
      <c r="AM4" s="172"/>
      <c r="AN4" s="172"/>
      <c r="AO4" s="166"/>
      <c r="AP4" s="166"/>
      <c r="AQ4" s="166"/>
      <c r="AR4" s="165" t="s">
        <v>272</v>
      </c>
      <c r="AS4" s="165"/>
      <c r="AT4" s="165" t="s">
        <v>273</v>
      </c>
      <c r="AU4" s="165"/>
      <c r="AV4" s="165" t="s">
        <v>272</v>
      </c>
      <c r="AW4" s="165"/>
      <c r="AX4" s="165" t="s">
        <v>273</v>
      </c>
      <c r="AY4" s="165"/>
      <c r="AZ4" s="165" t="s">
        <v>272</v>
      </c>
      <c r="BA4" s="165"/>
      <c r="BB4" s="165" t="s">
        <v>273</v>
      </c>
      <c r="BC4" s="165"/>
      <c r="BD4" s="165" t="s">
        <v>272</v>
      </c>
      <c r="BE4" s="165"/>
      <c r="BF4" s="165" t="s">
        <v>273</v>
      </c>
      <c r="BG4" s="165"/>
      <c r="BH4" s="165" t="s">
        <v>272</v>
      </c>
      <c r="BI4" s="165"/>
      <c r="BJ4" s="165" t="s">
        <v>273</v>
      </c>
      <c r="BK4" s="165"/>
      <c r="BL4" s="165" t="s">
        <v>272</v>
      </c>
      <c r="BM4" s="165"/>
      <c r="BN4" s="165" t="s">
        <v>273</v>
      </c>
      <c r="BO4" s="165"/>
      <c r="BP4" s="165" t="s">
        <v>272</v>
      </c>
      <c r="BQ4" s="165"/>
      <c r="BR4" s="165" t="s">
        <v>273</v>
      </c>
      <c r="BS4" s="165"/>
    </row>
    <row r="5" spans="1:122" ht="95.25" customHeight="1">
      <c r="A5" s="167"/>
      <c r="B5" s="168"/>
      <c r="C5" s="162"/>
      <c r="D5" s="162"/>
      <c r="E5" s="162"/>
      <c r="F5" s="96"/>
      <c r="G5" s="169"/>
      <c r="H5" s="169"/>
      <c r="I5" s="171"/>
      <c r="J5" s="6" t="s">
        <v>257</v>
      </c>
      <c r="K5" s="5" t="s">
        <v>3</v>
      </c>
      <c r="L5" s="5" t="s">
        <v>4</v>
      </c>
      <c r="M5" s="5" t="s">
        <v>5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  <c r="S5" s="6" t="s">
        <v>257</v>
      </c>
      <c r="T5" s="5" t="s">
        <v>3</v>
      </c>
      <c r="U5" s="5" t="s">
        <v>4</v>
      </c>
      <c r="V5" s="5" t="s">
        <v>5</v>
      </c>
      <c r="W5" s="5" t="s">
        <v>6</v>
      </c>
      <c r="X5" s="5" t="s">
        <v>7</v>
      </c>
      <c r="Y5" s="5" t="s">
        <v>8</v>
      </c>
      <c r="Z5" s="5" t="s">
        <v>9</v>
      </c>
      <c r="AA5" s="5" t="s">
        <v>10</v>
      </c>
      <c r="AB5" s="6" t="s">
        <v>266</v>
      </c>
      <c r="AC5" s="6" t="s">
        <v>280</v>
      </c>
      <c r="AD5" s="6" t="s">
        <v>281</v>
      </c>
      <c r="AE5" s="6" t="s">
        <v>282</v>
      </c>
      <c r="AF5" s="6" t="s">
        <v>11</v>
      </c>
      <c r="AG5" s="6" t="s">
        <v>267</v>
      </c>
      <c r="AH5" s="6" t="s">
        <v>268</v>
      </c>
      <c r="AI5" s="6" t="s">
        <v>11</v>
      </c>
      <c r="AJ5" s="6" t="s">
        <v>12</v>
      </c>
      <c r="AK5" s="6" t="s">
        <v>11</v>
      </c>
      <c r="AL5" s="6" t="s">
        <v>12</v>
      </c>
      <c r="AM5" s="6" t="s">
        <v>11</v>
      </c>
      <c r="AN5" s="6" t="s">
        <v>12</v>
      </c>
      <c r="AO5" s="6" t="s">
        <v>270</v>
      </c>
      <c r="AP5" s="6" t="s">
        <v>271</v>
      </c>
      <c r="AQ5" s="6" t="s">
        <v>249</v>
      </c>
      <c r="AR5" s="6" t="s">
        <v>274</v>
      </c>
      <c r="AS5" s="6" t="s">
        <v>275</v>
      </c>
      <c r="AT5" s="6" t="s">
        <v>274</v>
      </c>
      <c r="AU5" s="6" t="s">
        <v>275</v>
      </c>
      <c r="AV5" s="6" t="s">
        <v>274</v>
      </c>
      <c r="AW5" s="6" t="s">
        <v>275</v>
      </c>
      <c r="AX5" s="6" t="s">
        <v>274</v>
      </c>
      <c r="AY5" s="6" t="s">
        <v>275</v>
      </c>
      <c r="AZ5" s="6" t="s">
        <v>274</v>
      </c>
      <c r="BA5" s="6" t="s">
        <v>275</v>
      </c>
      <c r="BB5" s="6" t="s">
        <v>274</v>
      </c>
      <c r="BC5" s="6" t="s">
        <v>275</v>
      </c>
      <c r="BD5" s="6" t="s">
        <v>274</v>
      </c>
      <c r="BE5" s="6" t="s">
        <v>275</v>
      </c>
      <c r="BF5" s="6" t="s">
        <v>274</v>
      </c>
      <c r="BG5" s="6" t="s">
        <v>275</v>
      </c>
      <c r="BH5" s="6" t="s">
        <v>274</v>
      </c>
      <c r="BI5" s="6" t="s">
        <v>275</v>
      </c>
      <c r="BJ5" s="6" t="s">
        <v>274</v>
      </c>
      <c r="BK5" s="53" t="s">
        <v>275</v>
      </c>
      <c r="BL5" s="6" t="s">
        <v>274</v>
      </c>
      <c r="BM5" s="6" t="s">
        <v>275</v>
      </c>
      <c r="BN5" s="6" t="s">
        <v>274</v>
      </c>
      <c r="BO5" s="6" t="s">
        <v>275</v>
      </c>
      <c r="BP5" s="6" t="s">
        <v>274</v>
      </c>
      <c r="BQ5" s="6" t="s">
        <v>275</v>
      </c>
      <c r="BR5" s="6" t="s">
        <v>274</v>
      </c>
      <c r="BS5" s="6" t="s">
        <v>275</v>
      </c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71" s="79" customFormat="1" ht="22.5" customHeight="1">
      <c r="A6" s="163" t="s">
        <v>293</v>
      </c>
      <c r="B6" s="164"/>
      <c r="C6" s="94">
        <f>+Northern!A75</f>
        <v>71</v>
      </c>
      <c r="D6" s="94">
        <f>+Northern!F81</f>
        <v>62</v>
      </c>
      <c r="E6" s="106">
        <f>+D6/C6</f>
        <v>0.8732394366197183</v>
      </c>
      <c r="F6" s="99"/>
      <c r="G6" s="104">
        <f>+Northern!G76</f>
        <v>6154</v>
      </c>
      <c r="H6" s="104">
        <f>+Northern!H76</f>
        <v>2622</v>
      </c>
      <c r="I6" s="100">
        <f>+Northern!I76</f>
        <v>0</v>
      </c>
      <c r="J6" s="77">
        <f>+Northern!J76</f>
        <v>427</v>
      </c>
      <c r="K6" s="77">
        <f>+Northern!K76</f>
        <v>374</v>
      </c>
      <c r="L6" s="77">
        <f>+Northern!L76</f>
        <v>558</v>
      </c>
      <c r="M6" s="77">
        <f>+Northern!M76</f>
        <v>1029</v>
      </c>
      <c r="N6" s="77">
        <f>+Northern!N76</f>
        <v>1416</v>
      </c>
      <c r="O6" s="77">
        <f>+Northern!O76</f>
        <v>317</v>
      </c>
      <c r="P6" s="77">
        <f>+Northern!P76</f>
        <v>445</v>
      </c>
      <c r="Q6" s="77">
        <f>+Northern!Q76</f>
        <v>734</v>
      </c>
      <c r="R6" s="77">
        <f>+Northern!R76</f>
        <v>854</v>
      </c>
      <c r="S6" s="77">
        <f>+Northern!S76</f>
        <v>0</v>
      </c>
      <c r="T6" s="77">
        <f>+Northern!T76</f>
        <v>261</v>
      </c>
      <c r="U6" s="77">
        <f>+Northern!U76</f>
        <v>357</v>
      </c>
      <c r="V6" s="77">
        <f>+Northern!V76</f>
        <v>359</v>
      </c>
      <c r="W6" s="77">
        <f>+Northern!W76</f>
        <v>267</v>
      </c>
      <c r="X6" s="77">
        <f>+Northern!X76</f>
        <v>276</v>
      </c>
      <c r="Y6" s="77">
        <f>+Northern!Y76</f>
        <v>269</v>
      </c>
      <c r="Z6" s="77">
        <f>+Northern!Z76</f>
        <v>284</v>
      </c>
      <c r="AA6" s="77">
        <f>+Northern!AA76</f>
        <v>220</v>
      </c>
      <c r="AB6" s="77">
        <f>+Northern!AB76</f>
        <v>401</v>
      </c>
      <c r="AC6" s="77">
        <f>+Northern!AC76</f>
        <v>141</v>
      </c>
      <c r="AD6" s="77">
        <f>+Northern!AD76</f>
        <v>218</v>
      </c>
      <c r="AE6" s="77">
        <f>+Northern!AE76</f>
        <v>182</v>
      </c>
      <c r="AF6" s="77">
        <f>+Northern!AF76</f>
        <v>910.5</v>
      </c>
      <c r="AG6" s="77">
        <f>+Northern!AG76</f>
        <v>534</v>
      </c>
      <c r="AH6" s="77">
        <f>+Northern!AH76</f>
        <v>4891</v>
      </c>
      <c r="AI6" s="77">
        <f>+Northern!AI76</f>
        <v>147</v>
      </c>
      <c r="AJ6" s="77">
        <f>+Northern!AJ76</f>
        <v>203</v>
      </c>
      <c r="AK6" s="77">
        <f>+Northern!AK76</f>
        <v>22</v>
      </c>
      <c r="AL6" s="77">
        <f>+Northern!AL76</f>
        <v>0</v>
      </c>
      <c r="AM6" s="77">
        <f>+Northern!AM76</f>
        <v>2</v>
      </c>
      <c r="AN6" s="77">
        <f>+Northern!AN76</f>
        <v>93</v>
      </c>
      <c r="AO6" s="77">
        <f>+Northern!AO76</f>
        <v>1158</v>
      </c>
      <c r="AP6" s="77">
        <f>+Northern!AP76</f>
        <v>681</v>
      </c>
      <c r="AQ6" s="77">
        <f>+Northern!AQ76</f>
        <v>2238</v>
      </c>
      <c r="AR6" s="77">
        <f>+Northern!AR76</f>
        <v>59</v>
      </c>
      <c r="AS6" s="77">
        <f>+Northern!AS76</f>
        <v>2283.5</v>
      </c>
      <c r="AT6" s="77">
        <f>+Northern!AT76</f>
        <v>75</v>
      </c>
      <c r="AU6" s="77">
        <f>+Northern!AU76</f>
        <v>172</v>
      </c>
      <c r="AV6" s="77">
        <f>+Northern!AV76</f>
        <v>8</v>
      </c>
      <c r="AW6" s="77">
        <f>+Northern!AW76</f>
        <v>236</v>
      </c>
      <c r="AX6" s="77">
        <f>+Northern!AX76</f>
        <v>6</v>
      </c>
      <c r="AY6" s="77">
        <f>+Northern!AY76</f>
        <v>20</v>
      </c>
      <c r="AZ6" s="77">
        <f>+Northern!AZ76</f>
        <v>22</v>
      </c>
      <c r="BA6" s="77">
        <f>+Northern!BA76</f>
        <v>267</v>
      </c>
      <c r="BB6" s="77">
        <f>+Northern!BB76</f>
        <v>578</v>
      </c>
      <c r="BC6" s="77">
        <f>+Northern!BC76</f>
        <v>616</v>
      </c>
      <c r="BD6" s="77">
        <f>+Northern!BD76</f>
        <v>25</v>
      </c>
      <c r="BE6" s="77">
        <f>+Northern!BE76</f>
        <v>416.5</v>
      </c>
      <c r="BF6" s="77">
        <f>+Northern!BF76</f>
        <v>190</v>
      </c>
      <c r="BG6" s="77">
        <f>+Northern!BG76</f>
        <v>337.5</v>
      </c>
      <c r="BH6" s="77">
        <f>+Northern!BH76</f>
        <v>23</v>
      </c>
      <c r="BI6" s="77">
        <f>+Northern!BI76</f>
        <v>481.5</v>
      </c>
      <c r="BJ6" s="77">
        <f>+Northern!BJ76</f>
        <v>280.5</v>
      </c>
      <c r="BK6" s="77">
        <f>+Northern!BK76</f>
        <v>524</v>
      </c>
      <c r="BL6" s="77">
        <f>+Northern!BL76</f>
        <v>63.5</v>
      </c>
      <c r="BM6" s="77">
        <f>+Northern!BM76</f>
        <v>885.5</v>
      </c>
      <c r="BN6" s="77">
        <f>+Northern!BN76</f>
        <v>276</v>
      </c>
      <c r="BO6" s="77">
        <f>+Northern!BO76</f>
        <v>495</v>
      </c>
      <c r="BP6" s="77">
        <f>+Northern!BP76</f>
        <v>63</v>
      </c>
      <c r="BQ6" s="77">
        <f>+Northern!BQ76</f>
        <v>649.5</v>
      </c>
      <c r="BR6" s="77">
        <f>+Northern!BR76</f>
        <v>550</v>
      </c>
      <c r="BS6" s="77">
        <f>+Northern!BS76</f>
        <v>1220</v>
      </c>
    </row>
    <row r="7" spans="1:71" s="79" customFormat="1" ht="22.5" customHeight="1">
      <c r="A7" s="163" t="s">
        <v>294</v>
      </c>
      <c r="B7" s="164"/>
      <c r="C7" s="94">
        <f>+Kaimai!A31</f>
        <v>27</v>
      </c>
      <c r="D7" s="94">
        <f>+Kaimai!F36</f>
        <v>23</v>
      </c>
      <c r="E7" s="106">
        <f aca="true" t="shared" si="0" ref="E7:E12">+D7/C7</f>
        <v>0.8518518518518519</v>
      </c>
      <c r="F7" s="99"/>
      <c r="G7" s="104">
        <f>+Kaimai!G32</f>
        <v>2185</v>
      </c>
      <c r="H7" s="104">
        <f>+Kaimai!H32</f>
        <v>1161</v>
      </c>
      <c r="I7" s="100">
        <f>+Kaimai!I32</f>
        <v>0</v>
      </c>
      <c r="J7" s="77">
        <f>+Kaimai!J32</f>
        <v>0</v>
      </c>
      <c r="K7" s="77">
        <f>+Kaimai!K32</f>
        <v>51</v>
      </c>
      <c r="L7" s="77">
        <f>+Kaimai!L32</f>
        <v>115</v>
      </c>
      <c r="M7" s="77">
        <f>+Kaimai!M32</f>
        <v>324</v>
      </c>
      <c r="N7" s="77">
        <f>+Kaimai!N32</f>
        <v>815</v>
      </c>
      <c r="O7" s="77">
        <f>+Kaimai!O32</f>
        <v>40</v>
      </c>
      <c r="P7" s="77">
        <f>+Kaimai!P32</f>
        <v>95</v>
      </c>
      <c r="Q7" s="77">
        <f>+Kaimai!Q32</f>
        <v>271</v>
      </c>
      <c r="R7" s="77">
        <f>+Kaimai!R32</f>
        <v>474</v>
      </c>
      <c r="S7" s="77">
        <f>+Kaimai!S32</f>
        <v>0</v>
      </c>
      <c r="T7" s="77">
        <f>+Kaimai!T32</f>
        <v>142</v>
      </c>
      <c r="U7" s="77">
        <f>+Kaimai!U32</f>
        <v>92</v>
      </c>
      <c r="V7" s="77">
        <f>+Kaimai!V32</f>
        <v>163</v>
      </c>
      <c r="W7" s="77">
        <f>+Kaimai!W32</f>
        <v>294</v>
      </c>
      <c r="X7" s="77">
        <f>+Kaimai!X32</f>
        <v>108</v>
      </c>
      <c r="Y7" s="77">
        <f>+Kaimai!Y32</f>
        <v>85</v>
      </c>
      <c r="Z7" s="77">
        <f>+Kaimai!Z32</f>
        <v>117</v>
      </c>
      <c r="AA7" s="77">
        <f>+Kaimai!AA32</f>
        <v>160</v>
      </c>
      <c r="AB7" s="77">
        <f>+Kaimai!AB32</f>
        <v>411</v>
      </c>
      <c r="AC7" s="77">
        <f>+Kaimai!AC32</f>
        <v>96</v>
      </c>
      <c r="AD7" s="77">
        <f>+Kaimai!AD32</f>
        <v>102</v>
      </c>
      <c r="AE7" s="77">
        <f>+Kaimai!AE32</f>
        <v>133</v>
      </c>
      <c r="AF7" s="77">
        <f>+Kaimai!AF32</f>
        <v>213.2</v>
      </c>
      <c r="AG7" s="77">
        <f>+Kaimai!AG32</f>
        <v>109.4</v>
      </c>
      <c r="AH7" s="77">
        <f>+Kaimai!AH32</f>
        <v>1721</v>
      </c>
      <c r="AI7" s="77">
        <f>+Kaimai!AI32</f>
        <v>20</v>
      </c>
      <c r="AJ7" s="77">
        <f>+Kaimai!AJ32</f>
        <v>15</v>
      </c>
      <c r="AK7" s="77">
        <f>+Kaimai!AK32</f>
        <v>11</v>
      </c>
      <c r="AL7" s="77">
        <f>+Kaimai!AL32</f>
        <v>0</v>
      </c>
      <c r="AM7" s="77">
        <f>+Kaimai!AM32</f>
        <v>0</v>
      </c>
      <c r="AN7" s="77">
        <f>+Kaimai!AN32</f>
        <v>31</v>
      </c>
      <c r="AO7" s="77">
        <f>+Kaimai!AO32</f>
        <v>309</v>
      </c>
      <c r="AP7" s="77">
        <f>+Kaimai!AP32</f>
        <v>185</v>
      </c>
      <c r="AQ7" s="77">
        <f>+Kaimai!AQ32</f>
        <v>939</v>
      </c>
      <c r="AR7" s="77">
        <f>+Kaimai!AR32</f>
        <v>22.5</v>
      </c>
      <c r="AS7" s="77">
        <f>+Kaimai!AS32</f>
        <v>941</v>
      </c>
      <c r="AT7" s="77">
        <f>+Kaimai!AT32</f>
        <v>14</v>
      </c>
      <c r="AU7" s="77">
        <f>+Kaimai!AU32</f>
        <v>48</v>
      </c>
      <c r="AV7" s="77">
        <f>+Kaimai!AV32</f>
        <v>0</v>
      </c>
      <c r="AW7" s="77">
        <f>+Kaimai!AW32</f>
        <v>0</v>
      </c>
      <c r="AX7" s="77">
        <f>+Kaimai!AX32</f>
        <v>9</v>
      </c>
      <c r="AY7" s="77">
        <f>+Kaimai!AY32</f>
        <v>20</v>
      </c>
      <c r="AZ7" s="77">
        <f>+Kaimai!AZ32</f>
        <v>2</v>
      </c>
      <c r="BA7" s="77">
        <f>+Kaimai!BA32</f>
        <v>26</v>
      </c>
      <c r="BB7" s="77">
        <f>+Kaimai!BB32</f>
        <v>142</v>
      </c>
      <c r="BC7" s="77">
        <f>+Kaimai!BC32</f>
        <v>450</v>
      </c>
      <c r="BD7" s="77">
        <f>+Kaimai!BD32</f>
        <v>5</v>
      </c>
      <c r="BE7" s="77">
        <f>+Kaimai!BE32</f>
        <v>130</v>
      </c>
      <c r="BF7" s="77">
        <f>+Kaimai!BF32</f>
        <v>51</v>
      </c>
      <c r="BG7" s="77">
        <f>+Kaimai!BG32</f>
        <v>154</v>
      </c>
      <c r="BH7" s="77">
        <f>+Kaimai!BH32</f>
        <v>6</v>
      </c>
      <c r="BI7" s="77">
        <f>+Kaimai!BI32</f>
        <v>85.5</v>
      </c>
      <c r="BJ7" s="77">
        <f>+Kaimai!BJ32</f>
        <v>92</v>
      </c>
      <c r="BK7" s="77">
        <f>+Kaimai!BK32</f>
        <v>202</v>
      </c>
      <c r="BL7" s="77">
        <f>+Kaimai!BL32</f>
        <v>18</v>
      </c>
      <c r="BM7" s="77">
        <f>+Kaimai!BM32</f>
        <v>352</v>
      </c>
      <c r="BN7" s="77">
        <f>+Kaimai!BN32</f>
        <v>108</v>
      </c>
      <c r="BO7" s="77">
        <f>+Kaimai!BO32</f>
        <v>421</v>
      </c>
      <c r="BP7" s="77">
        <f>+Kaimai!BP32</f>
        <v>18</v>
      </c>
      <c r="BQ7" s="77">
        <f>+Kaimai!BQ32</f>
        <v>243</v>
      </c>
      <c r="BR7" s="77">
        <f>+Kaimai!BR32</f>
        <v>172</v>
      </c>
      <c r="BS7" s="77">
        <f>+Kaimai!BS32</f>
        <v>302</v>
      </c>
    </row>
    <row r="8" spans="1:71" s="79" customFormat="1" ht="22.5" customHeight="1">
      <c r="A8" s="163" t="s">
        <v>286</v>
      </c>
      <c r="B8" s="164"/>
      <c r="C8" s="94">
        <f>+Central!A53</f>
        <v>49</v>
      </c>
      <c r="D8" s="94">
        <f>+Central!F58</f>
        <v>40</v>
      </c>
      <c r="E8" s="106">
        <f t="shared" si="0"/>
        <v>0.8163265306122449</v>
      </c>
      <c r="F8" s="99"/>
      <c r="G8" s="104">
        <f>+Central!G54</f>
        <v>4148</v>
      </c>
      <c r="H8" s="104">
        <f>+Central!H54</f>
        <v>1433</v>
      </c>
      <c r="I8" s="100">
        <f>+Central!I54</f>
        <v>0</v>
      </c>
      <c r="J8" s="77">
        <f>+Central!J54</f>
        <v>376</v>
      </c>
      <c r="K8" s="77">
        <f>+Central!K54</f>
        <v>147</v>
      </c>
      <c r="L8" s="77">
        <f>+Central!L54</f>
        <v>285</v>
      </c>
      <c r="M8" s="77">
        <f>+Central!M54</f>
        <v>614</v>
      </c>
      <c r="N8" s="77">
        <f>+Central!N54</f>
        <v>1388</v>
      </c>
      <c r="O8" s="77">
        <f>+Central!O54</f>
        <v>114</v>
      </c>
      <c r="P8" s="77">
        <f>+Central!P54</f>
        <v>201</v>
      </c>
      <c r="Q8" s="77">
        <f>+Central!Q54</f>
        <v>356</v>
      </c>
      <c r="R8" s="77">
        <f>+Central!R54</f>
        <v>667</v>
      </c>
      <c r="S8" s="77">
        <f>+Central!S54</f>
        <v>141</v>
      </c>
      <c r="T8" s="77">
        <f>+Central!T54</f>
        <v>75</v>
      </c>
      <c r="U8" s="77">
        <f>+Central!U54</f>
        <v>128</v>
      </c>
      <c r="V8" s="77">
        <f>+Central!V54</f>
        <v>179</v>
      </c>
      <c r="W8" s="77">
        <f>+Central!W54</f>
        <v>336</v>
      </c>
      <c r="X8" s="77">
        <f>+Central!X54</f>
        <v>74</v>
      </c>
      <c r="Y8" s="77">
        <f>+Central!Y54</f>
        <v>119</v>
      </c>
      <c r="Z8" s="77">
        <f>+Central!Z54</f>
        <v>153</v>
      </c>
      <c r="AA8" s="77">
        <f>+Central!AA54</f>
        <v>228</v>
      </c>
      <c r="AB8" s="77">
        <f>+Central!AB54</f>
        <v>320</v>
      </c>
      <c r="AC8" s="77">
        <f>+Central!AC54</f>
        <v>167</v>
      </c>
      <c r="AD8" s="77">
        <f>+Central!AD54</f>
        <v>134</v>
      </c>
      <c r="AE8" s="77">
        <f>+Central!AE54</f>
        <v>129</v>
      </c>
      <c r="AF8" s="77">
        <f>+Central!AF54</f>
        <v>450</v>
      </c>
      <c r="AG8" s="77">
        <f>+Central!AG54</f>
        <v>255</v>
      </c>
      <c r="AH8" s="77">
        <f>+Central!AH54</f>
        <v>3140</v>
      </c>
      <c r="AI8" s="77">
        <f>+Central!AI54</f>
        <v>48</v>
      </c>
      <c r="AJ8" s="77">
        <f>+Central!AJ54</f>
        <v>37</v>
      </c>
      <c r="AK8" s="77">
        <f>+Central!AK54</f>
        <v>12</v>
      </c>
      <c r="AL8" s="77">
        <f>+Central!AL54</f>
        <v>0</v>
      </c>
      <c r="AM8" s="77">
        <f>+Central!AM54</f>
        <v>15</v>
      </c>
      <c r="AN8" s="77">
        <f>+Central!AN54</f>
        <v>12</v>
      </c>
      <c r="AO8" s="77">
        <f>+Central!AO54</f>
        <v>1063</v>
      </c>
      <c r="AP8" s="77">
        <f>+Central!AP54</f>
        <v>601.7</v>
      </c>
      <c r="AQ8" s="77">
        <f>+Central!AQ54</f>
        <v>1372</v>
      </c>
      <c r="AR8" s="77">
        <f>+Central!AR54</f>
        <v>43.5</v>
      </c>
      <c r="AS8" s="77">
        <f>+Central!AS54</f>
        <v>1196</v>
      </c>
      <c r="AT8" s="77">
        <f>+Central!AT54</f>
        <v>9</v>
      </c>
      <c r="AU8" s="77">
        <f>+Central!AU54</f>
        <v>10</v>
      </c>
      <c r="AV8" s="77">
        <f>+Central!AV54</f>
        <v>15</v>
      </c>
      <c r="AW8" s="77">
        <f>+Central!AW54</f>
        <v>309</v>
      </c>
      <c r="AX8" s="77">
        <f>+Central!AX54</f>
        <v>2</v>
      </c>
      <c r="AY8" s="77">
        <f>+Central!AY54</f>
        <v>8</v>
      </c>
      <c r="AZ8" s="77">
        <f>+Central!AZ54</f>
        <v>13</v>
      </c>
      <c r="BA8" s="77">
        <f>+Central!BA54</f>
        <v>66</v>
      </c>
      <c r="BB8" s="77">
        <f>+Central!BB54</f>
        <v>436</v>
      </c>
      <c r="BC8" s="77">
        <f>+Central!BC54</f>
        <v>599</v>
      </c>
      <c r="BD8" s="77">
        <f>+Central!BD54</f>
        <v>24</v>
      </c>
      <c r="BE8" s="77">
        <f>+Central!BE54</f>
        <v>391.6</v>
      </c>
      <c r="BF8" s="77">
        <f>+Central!BF54</f>
        <v>153</v>
      </c>
      <c r="BG8" s="77">
        <f>+Central!BG54</f>
        <v>363</v>
      </c>
      <c r="BH8" s="77">
        <f>+Central!BH54</f>
        <v>14</v>
      </c>
      <c r="BI8" s="77">
        <f>+Central!BI54</f>
        <v>211</v>
      </c>
      <c r="BJ8" s="77">
        <f>+Central!BJ54</f>
        <v>306</v>
      </c>
      <c r="BK8" s="77">
        <f>+Central!BK54</f>
        <v>546.5</v>
      </c>
      <c r="BL8" s="77">
        <f>+Central!BL54</f>
        <v>46</v>
      </c>
      <c r="BM8" s="77">
        <f>+Central!BM54</f>
        <v>705</v>
      </c>
      <c r="BN8" s="77">
        <f>+Central!BN54</f>
        <v>215</v>
      </c>
      <c r="BO8" s="77">
        <f>+Central!BO54</f>
        <v>462.5</v>
      </c>
      <c r="BP8" s="77">
        <f>+Central!BP54</f>
        <v>40</v>
      </c>
      <c r="BQ8" s="77">
        <f>+Central!BQ54</f>
        <v>253</v>
      </c>
      <c r="BR8" s="77">
        <f>+Central!BR54</f>
        <v>642</v>
      </c>
      <c r="BS8" s="77">
        <f>+Central!BS54</f>
        <v>727.5</v>
      </c>
    </row>
    <row r="9" spans="1:71" s="79" customFormat="1" ht="22.5" customHeight="1">
      <c r="A9" s="163" t="s">
        <v>287</v>
      </c>
      <c r="B9" s="164"/>
      <c r="C9" s="94">
        <f>+Alpine!A40</f>
        <v>36</v>
      </c>
      <c r="D9" s="94">
        <f>+Alpine!F45</f>
        <v>30</v>
      </c>
      <c r="E9" s="106">
        <f t="shared" si="0"/>
        <v>0.8333333333333334</v>
      </c>
      <c r="F9" s="99"/>
      <c r="G9" s="104">
        <f>+Alpine!G41</f>
        <v>3371</v>
      </c>
      <c r="H9" s="104">
        <f>+Alpine!H41</f>
        <v>2073</v>
      </c>
      <c r="I9" s="100">
        <f>+Alpine!I41</f>
        <v>0</v>
      </c>
      <c r="J9" s="77">
        <f>+Alpine!J46</f>
        <v>0</v>
      </c>
      <c r="K9" s="77">
        <f>+Alpine!K41</f>
        <v>73</v>
      </c>
      <c r="L9" s="77">
        <f>+Alpine!L41</f>
        <v>195</v>
      </c>
      <c r="M9" s="77">
        <f>+Alpine!M41</f>
        <v>502</v>
      </c>
      <c r="N9" s="77">
        <f>+Alpine!N41</f>
        <v>1384</v>
      </c>
      <c r="O9" s="77">
        <f>+Alpine!O41</f>
        <v>80</v>
      </c>
      <c r="P9" s="77">
        <f>+Alpine!P41</f>
        <v>133</v>
      </c>
      <c r="Q9" s="77">
        <f>+Alpine!Q41</f>
        <v>316</v>
      </c>
      <c r="R9" s="77">
        <f>+Alpine!R41</f>
        <v>688</v>
      </c>
      <c r="S9" s="77">
        <f>+Alpine!S41</f>
        <v>0</v>
      </c>
      <c r="T9" s="77">
        <f>+Alpine!T41</f>
        <v>168</v>
      </c>
      <c r="U9" s="77">
        <f>+Alpine!U41</f>
        <v>243</v>
      </c>
      <c r="V9" s="77">
        <f>+Alpine!V41</f>
        <v>439</v>
      </c>
      <c r="W9" s="77">
        <f>+Alpine!W41</f>
        <v>346</v>
      </c>
      <c r="X9" s="77">
        <f>+Alpine!X41</f>
        <v>136</v>
      </c>
      <c r="Y9" s="77">
        <f>+Alpine!Y41</f>
        <v>183</v>
      </c>
      <c r="Z9" s="77">
        <f>+Alpine!Z41</f>
        <v>323</v>
      </c>
      <c r="AA9" s="77">
        <f>+Alpine!AA41</f>
        <v>235</v>
      </c>
      <c r="AB9" s="77">
        <f>+Alpine!AB41</f>
        <v>173</v>
      </c>
      <c r="AC9" s="77">
        <f>+Alpine!AC41</f>
        <v>147</v>
      </c>
      <c r="AD9" s="77">
        <f>+Alpine!AD41</f>
        <v>79</v>
      </c>
      <c r="AE9" s="77">
        <f>+Alpine!AE41</f>
        <v>126</v>
      </c>
      <c r="AF9" s="77">
        <f>+Alpine!AF41</f>
        <v>360</v>
      </c>
      <c r="AG9" s="77">
        <f>+Alpine!AG41</f>
        <v>233</v>
      </c>
      <c r="AH9" s="77">
        <f>+Alpine!AH41</f>
        <v>2580</v>
      </c>
      <c r="AI9" s="77">
        <f>+Alpine!AI41</f>
        <v>48</v>
      </c>
      <c r="AJ9" s="77">
        <f>+Alpine!AJ41</f>
        <v>25</v>
      </c>
      <c r="AK9" s="77">
        <f>+Alpine!AK41</f>
        <v>13</v>
      </c>
      <c r="AL9" s="77">
        <f>+Alpine!AL41</f>
        <v>1</v>
      </c>
      <c r="AM9" s="77">
        <f>+Alpine!AM41</f>
        <v>0</v>
      </c>
      <c r="AN9" s="77">
        <f>+Alpine!AN41</f>
        <v>245</v>
      </c>
      <c r="AO9" s="77">
        <f>+Alpine!AO41</f>
        <v>474.25</v>
      </c>
      <c r="AP9" s="77">
        <f>+Alpine!AP41</f>
        <v>292</v>
      </c>
      <c r="AQ9" s="77">
        <f>+Alpine!AQ41</f>
        <v>951.5</v>
      </c>
      <c r="AR9" s="77">
        <f>+Alpine!AR41</f>
        <v>38.5</v>
      </c>
      <c r="AS9" s="77">
        <f>+Alpine!AS41</f>
        <v>1407</v>
      </c>
      <c r="AT9" s="77">
        <f>+Alpine!AT41</f>
        <v>5</v>
      </c>
      <c r="AU9" s="77">
        <f>+Alpine!AU41</f>
        <v>12</v>
      </c>
      <c r="AV9" s="77">
        <f>+Alpine!AV41</f>
        <v>4</v>
      </c>
      <c r="AW9" s="77">
        <f>+Alpine!AW41</f>
        <v>125</v>
      </c>
      <c r="AX9" s="77">
        <f>+Alpine!AX41</f>
        <v>2</v>
      </c>
      <c r="AY9" s="77">
        <f>+Alpine!AY41</f>
        <v>2</v>
      </c>
      <c r="AZ9" s="77">
        <f>+Alpine!AZ41</f>
        <v>9</v>
      </c>
      <c r="BA9" s="77">
        <f>+Alpine!BA41</f>
        <v>125</v>
      </c>
      <c r="BB9" s="77">
        <f>+Alpine!BB41</f>
        <v>325</v>
      </c>
      <c r="BC9" s="77">
        <f>+Alpine!BC41</f>
        <v>338.5</v>
      </c>
      <c r="BD9" s="77">
        <f>+Alpine!BD41</f>
        <v>19</v>
      </c>
      <c r="BE9" s="77">
        <f>+Alpine!BE41</f>
        <v>364.5</v>
      </c>
      <c r="BF9" s="77">
        <f>+Alpine!BF41</f>
        <v>48</v>
      </c>
      <c r="BG9" s="77">
        <f>+Alpine!BG41</f>
        <v>184</v>
      </c>
      <c r="BH9" s="77">
        <f>+Alpine!BH41</f>
        <v>9</v>
      </c>
      <c r="BI9" s="77">
        <f>+Alpine!BI41</f>
        <v>118</v>
      </c>
      <c r="BJ9" s="77">
        <f>+Alpine!BJ41</f>
        <v>232</v>
      </c>
      <c r="BK9" s="77">
        <f>+Alpine!BK41</f>
        <v>276</v>
      </c>
      <c r="BL9" s="77">
        <f>+Alpine!BL41</f>
        <v>36.5</v>
      </c>
      <c r="BM9" s="77">
        <f>+Alpine!BM41</f>
        <v>527.5</v>
      </c>
      <c r="BN9" s="77">
        <f>+Alpine!BN41</f>
        <v>166</v>
      </c>
      <c r="BO9" s="77">
        <f>+Alpine!BO41</f>
        <v>335</v>
      </c>
      <c r="BP9" s="77">
        <f>+Alpine!BP41</f>
        <v>30</v>
      </c>
      <c r="BQ9" s="77">
        <f>+Alpine!BQ41</f>
        <v>328</v>
      </c>
      <c r="BR9" s="77">
        <f>+Alpine!BR41</f>
        <v>404</v>
      </c>
      <c r="BS9" s="77">
        <f>+Alpine!BS41</f>
        <v>403</v>
      </c>
    </row>
    <row r="10" spans="1:71" s="79" customFormat="1" ht="22.5" customHeight="1">
      <c r="A10" s="163" t="s">
        <v>295</v>
      </c>
      <c r="B10" s="164"/>
      <c r="C10" s="94">
        <f>+'Southern Presbytery'!A68</f>
        <v>64</v>
      </c>
      <c r="D10" s="94">
        <f>+'Southern Presbytery'!G73</f>
        <v>51</v>
      </c>
      <c r="E10" s="106">
        <f t="shared" si="0"/>
        <v>0.796875</v>
      </c>
      <c r="F10" s="99"/>
      <c r="G10" s="104">
        <f>+'Southern Presbytery'!H69</f>
        <v>4374</v>
      </c>
      <c r="H10" s="104">
        <f>+'Southern Presbytery'!I69</f>
        <v>1809</v>
      </c>
      <c r="I10" s="100">
        <f>+'Southern Presbytery'!J69</f>
        <v>0</v>
      </c>
      <c r="J10" s="77">
        <f>+'Southern Presbytery'!K69</f>
        <v>262</v>
      </c>
      <c r="K10" s="77">
        <f>+'Southern Presbytery'!L69</f>
        <v>130</v>
      </c>
      <c r="L10" s="77">
        <f>+'Southern Presbytery'!M69</f>
        <v>282</v>
      </c>
      <c r="M10" s="77">
        <f>+'Southern Presbytery'!N69</f>
        <v>661</v>
      </c>
      <c r="N10" s="77">
        <f>+'Southern Presbytery'!O69</f>
        <v>1607</v>
      </c>
      <c r="O10" s="77">
        <f>+'Southern Presbytery'!P69</f>
        <v>110</v>
      </c>
      <c r="P10" s="77">
        <f>+'Southern Presbytery'!Q69</f>
        <v>212</v>
      </c>
      <c r="Q10" s="77">
        <f>+'Southern Presbytery'!R69</f>
        <v>396</v>
      </c>
      <c r="R10" s="77">
        <f>+'Southern Presbytery'!S69</f>
        <v>714</v>
      </c>
      <c r="S10" s="77">
        <f>+'Southern Presbytery'!T69</f>
        <v>26</v>
      </c>
      <c r="T10" s="77">
        <f>+'Southern Presbytery'!U69</f>
        <v>132</v>
      </c>
      <c r="U10" s="77">
        <f>+'Southern Presbytery'!V69</f>
        <v>166</v>
      </c>
      <c r="V10" s="77">
        <f>+'Southern Presbytery'!W69</f>
        <v>385</v>
      </c>
      <c r="W10" s="77">
        <f>+'Southern Presbytery'!X69</f>
        <v>369</v>
      </c>
      <c r="X10" s="77">
        <f>+'Southern Presbytery'!Y69</f>
        <v>122</v>
      </c>
      <c r="Y10" s="77">
        <f>+'Southern Presbytery'!Z69</f>
        <v>125</v>
      </c>
      <c r="Z10" s="77">
        <f>+'Southern Presbytery'!AA69</f>
        <v>232</v>
      </c>
      <c r="AA10" s="77">
        <f>+'Southern Presbytery'!AB69</f>
        <v>252</v>
      </c>
      <c r="AB10" s="77">
        <f>+'Southern Presbytery'!AC69</f>
        <v>241</v>
      </c>
      <c r="AC10" s="77">
        <f>+'Southern Presbytery'!AD69</f>
        <v>180</v>
      </c>
      <c r="AD10" s="77">
        <f>+'Southern Presbytery'!AE69</f>
        <v>128</v>
      </c>
      <c r="AE10" s="77">
        <f>+'Southern Presbytery'!AF69</f>
        <v>124</v>
      </c>
      <c r="AF10" s="77">
        <f>+'Southern Presbytery'!AG69</f>
        <v>660</v>
      </c>
      <c r="AG10" s="77">
        <f>+'Southern Presbytery'!AH69</f>
        <v>293</v>
      </c>
      <c r="AH10" s="77">
        <f>+'Southern Presbytery'!AI69</f>
        <v>3875</v>
      </c>
      <c r="AI10" s="77">
        <f>+'Southern Presbytery'!AJ69</f>
        <v>18</v>
      </c>
      <c r="AJ10" s="77">
        <f>+'Southern Presbytery'!AK69</f>
        <v>35</v>
      </c>
      <c r="AK10" s="77">
        <f>+'Southern Presbytery'!AL69</f>
        <v>15</v>
      </c>
      <c r="AL10" s="77">
        <f>+'Southern Presbytery'!AM69</f>
        <v>0</v>
      </c>
      <c r="AM10" s="77">
        <f>+'Southern Presbytery'!AN69</f>
        <v>1</v>
      </c>
      <c r="AN10" s="77">
        <f>+'Southern Presbytery'!AO69</f>
        <v>19</v>
      </c>
      <c r="AO10" s="77">
        <f>+'Southern Presbytery'!AP69</f>
        <v>735</v>
      </c>
      <c r="AP10" s="77">
        <f>+'Southern Presbytery'!AQ69</f>
        <v>426</v>
      </c>
      <c r="AQ10" s="77">
        <f>+'Southern Presbytery'!AR69</f>
        <v>1186</v>
      </c>
      <c r="AR10" s="77">
        <f>+'Southern Presbytery'!AS69</f>
        <v>54.5</v>
      </c>
      <c r="AS10" s="77">
        <f>+'Southern Presbytery'!AT69</f>
        <v>1381</v>
      </c>
      <c r="AT10" s="77">
        <f>+'Southern Presbytery'!AU69</f>
        <v>22</v>
      </c>
      <c r="AU10" s="77">
        <f>+'Southern Presbytery'!AV69</f>
        <v>44</v>
      </c>
      <c r="AV10" s="77">
        <f>+'Southern Presbytery'!AW69</f>
        <v>11</v>
      </c>
      <c r="AW10" s="77">
        <f>+'Southern Presbytery'!AX69</f>
        <v>212.5</v>
      </c>
      <c r="AX10" s="77">
        <f>+'Southern Presbytery'!AY69</f>
        <v>3</v>
      </c>
      <c r="AY10" s="77">
        <f>+'Southern Presbytery'!AZ69</f>
        <v>4</v>
      </c>
      <c r="AZ10" s="77">
        <f>+'Southern Presbytery'!BA69</f>
        <v>15</v>
      </c>
      <c r="BA10" s="77">
        <f>+'Southern Presbytery'!BB69</f>
        <v>265</v>
      </c>
      <c r="BB10" s="77">
        <f>+'Southern Presbytery'!BC69</f>
        <v>393</v>
      </c>
      <c r="BC10" s="77">
        <f>+'Southern Presbytery'!BD69</f>
        <v>479</v>
      </c>
      <c r="BD10" s="77">
        <f>+'Southern Presbytery'!BE69</f>
        <v>15</v>
      </c>
      <c r="BE10" s="77">
        <f>+'Southern Presbytery'!BF69</f>
        <v>291</v>
      </c>
      <c r="BF10" s="77">
        <f>+'Southern Presbytery'!BG69</f>
        <v>128</v>
      </c>
      <c r="BG10" s="77">
        <f>+'Southern Presbytery'!BH69</f>
        <v>266.5</v>
      </c>
      <c r="BH10" s="77">
        <f>+'Southern Presbytery'!BI69</f>
        <v>19</v>
      </c>
      <c r="BI10" s="77">
        <f>+'Southern Presbytery'!BJ69</f>
        <v>171</v>
      </c>
      <c r="BJ10" s="77">
        <f>+'Southern Presbytery'!BK69</f>
        <v>216</v>
      </c>
      <c r="BK10" s="77">
        <f>+'Southern Presbytery'!BL69</f>
        <v>384.5</v>
      </c>
      <c r="BL10" s="77">
        <f>+'Southern Presbytery'!BM69</f>
        <v>41</v>
      </c>
      <c r="BM10" s="77">
        <f>+'Southern Presbytery'!BN69</f>
        <v>503.5</v>
      </c>
      <c r="BN10" s="77">
        <f>+'Southern Presbytery'!BO69</f>
        <v>143</v>
      </c>
      <c r="BO10" s="77">
        <f>+'Southern Presbytery'!BP69</f>
        <v>393</v>
      </c>
      <c r="BP10" s="77">
        <f>+'Southern Presbytery'!BQ69</f>
        <v>47</v>
      </c>
      <c r="BQ10" s="77">
        <f>+'Southern Presbytery'!BR69</f>
        <v>159</v>
      </c>
      <c r="BR10" s="77">
        <f>+'Southern Presbytery'!BS69</f>
        <v>194</v>
      </c>
      <c r="BS10" s="77">
        <f>+'Southern Presbytery'!BT69</f>
        <v>337</v>
      </c>
    </row>
    <row r="11" spans="1:71" s="79" customFormat="1" ht="22.5" customHeight="1">
      <c r="A11" s="163" t="s">
        <v>451</v>
      </c>
      <c r="B11" s="164"/>
      <c r="C11" s="94">
        <f>+'Pacific Presbytery'!A14</f>
        <v>10</v>
      </c>
      <c r="D11" s="94">
        <f>+'Pacific Presbytery'!F20</f>
        <v>8</v>
      </c>
      <c r="E11" s="106">
        <f t="shared" si="0"/>
        <v>0.8</v>
      </c>
      <c r="F11" s="99"/>
      <c r="G11" s="104">
        <f>+'Pacific Presbytery'!G16</f>
        <v>1167</v>
      </c>
      <c r="H11" s="104">
        <f>+'Pacific Presbytery'!H16</f>
        <v>149</v>
      </c>
      <c r="I11" s="100">
        <f>+'Pacific Presbytery'!I16</f>
        <v>0</v>
      </c>
      <c r="J11" s="77">
        <f>+'Pacific Presbytery'!J16</f>
        <v>0</v>
      </c>
      <c r="K11" s="77">
        <f>+'Pacific Presbytery'!K16</f>
        <v>201</v>
      </c>
      <c r="L11" s="77">
        <f>+'Pacific Presbytery'!L16</f>
        <v>170</v>
      </c>
      <c r="M11" s="77">
        <f>+'Pacific Presbytery'!M16</f>
        <v>161</v>
      </c>
      <c r="N11" s="77">
        <f>+'Pacific Presbytery'!N16</f>
        <v>112</v>
      </c>
      <c r="O11" s="77">
        <f>+'Pacific Presbytery'!O16</f>
        <v>197</v>
      </c>
      <c r="P11" s="77">
        <f>+'Pacific Presbytery'!P16</f>
        <v>107</v>
      </c>
      <c r="Q11" s="77">
        <f>+'Pacific Presbytery'!Q16</f>
        <v>141</v>
      </c>
      <c r="R11" s="77">
        <f>+'Pacific Presbytery'!R16</f>
        <v>78</v>
      </c>
      <c r="S11" s="77">
        <f>+'Pacific Presbytery'!S16</f>
        <v>0</v>
      </c>
      <c r="T11" s="77">
        <f>+'Pacific Presbytery'!T16</f>
        <v>36</v>
      </c>
      <c r="U11" s="77">
        <f>+'Pacific Presbytery'!U16</f>
        <v>30</v>
      </c>
      <c r="V11" s="77">
        <f>+'Pacific Presbytery'!V16</f>
        <v>13</v>
      </c>
      <c r="W11" s="77">
        <f>+'Pacific Presbytery'!W16</f>
        <v>5</v>
      </c>
      <c r="X11" s="77">
        <f>+'Pacific Presbytery'!X16</f>
        <v>28</v>
      </c>
      <c r="Y11" s="77">
        <f>+'Pacific Presbytery'!Y16</f>
        <v>21</v>
      </c>
      <c r="Z11" s="77">
        <f>+'Pacific Presbytery'!Z16</f>
        <v>8</v>
      </c>
      <c r="AA11" s="77">
        <f>+'Pacific Presbytery'!AA16</f>
        <v>8</v>
      </c>
      <c r="AB11" s="77">
        <f>+'Pacific Presbytery'!AB16</f>
        <v>13</v>
      </c>
      <c r="AC11" s="77">
        <f>+'Pacific Presbytery'!AC16</f>
        <v>21</v>
      </c>
      <c r="AD11" s="77">
        <f>+'Pacific Presbytery'!AD16</f>
        <v>26</v>
      </c>
      <c r="AE11" s="77">
        <f>+'Pacific Presbytery'!AE16</f>
        <v>11</v>
      </c>
      <c r="AF11" s="77">
        <f>+'Pacific Presbytery'!AF16</f>
        <v>256</v>
      </c>
      <c r="AG11" s="77">
        <f>+'Pacific Presbytery'!AG16</f>
        <v>172</v>
      </c>
      <c r="AH11" s="77">
        <f>+'Pacific Presbytery'!AH16</f>
        <v>673</v>
      </c>
      <c r="AI11" s="77">
        <f>+'Pacific Presbytery'!AI16</f>
        <v>31</v>
      </c>
      <c r="AJ11" s="77">
        <f>+'Pacific Presbytery'!AJ16</f>
        <v>3</v>
      </c>
      <c r="AK11" s="77">
        <f>+'Pacific Presbytery'!AK16</f>
        <v>0</v>
      </c>
      <c r="AL11" s="77">
        <f>+'Pacific Presbytery'!AL16</f>
        <v>8</v>
      </c>
      <c r="AM11" s="77">
        <f>+'Pacific Presbytery'!AM16</f>
        <v>2</v>
      </c>
      <c r="AN11" s="77">
        <f>+'Pacific Presbytery'!AN16</f>
        <v>4</v>
      </c>
      <c r="AO11" s="77">
        <f>+'Pacific Presbytery'!AO16</f>
        <v>278</v>
      </c>
      <c r="AP11" s="77">
        <f>+'Pacific Presbytery'!AP16</f>
        <v>165</v>
      </c>
      <c r="AQ11" s="77">
        <f>+'Pacific Presbytery'!AQ16</f>
        <v>207</v>
      </c>
      <c r="AR11" s="77">
        <f>+'Pacific Presbytery'!AR16</f>
        <v>8</v>
      </c>
      <c r="AS11" s="77">
        <f>+'Pacific Presbytery'!AS16</f>
        <v>205</v>
      </c>
      <c r="AT11" s="77">
        <f>+'Pacific Presbytery'!AT16</f>
        <v>4</v>
      </c>
      <c r="AU11" s="77">
        <f>+'Pacific Presbytery'!AU16</f>
        <v>64</v>
      </c>
      <c r="AV11" s="77">
        <f>+'Pacific Presbytery'!AV16</f>
        <v>4</v>
      </c>
      <c r="AW11" s="77">
        <f>+'Pacific Presbytery'!AW16</f>
        <v>70</v>
      </c>
      <c r="AX11" s="77">
        <f>+'Pacific Presbytery'!AX16</f>
        <v>1</v>
      </c>
      <c r="AY11" s="77">
        <f>+'Pacific Presbytery'!AY16</f>
        <v>2</v>
      </c>
      <c r="AZ11" s="77">
        <f>+'Pacific Presbytery'!AZ16</f>
        <v>0</v>
      </c>
      <c r="BA11" s="77">
        <f>+'Pacific Presbytery'!BA16</f>
        <v>0</v>
      </c>
      <c r="BB11" s="77">
        <f>+'Pacific Presbytery'!BB16</f>
        <v>29</v>
      </c>
      <c r="BC11" s="77">
        <f>+'Pacific Presbytery'!BC16</f>
        <v>67</v>
      </c>
      <c r="BD11" s="77">
        <f>+'Pacific Presbytery'!BD16</f>
        <v>0</v>
      </c>
      <c r="BE11" s="77">
        <f>+'Pacific Presbytery'!BE16</f>
        <v>0</v>
      </c>
      <c r="BF11" s="77">
        <f>+'Pacific Presbytery'!BF16</f>
        <v>40</v>
      </c>
      <c r="BG11" s="77">
        <f>+'Pacific Presbytery'!BG16</f>
        <v>162</v>
      </c>
      <c r="BH11" s="77">
        <f>+'Pacific Presbytery'!BH16</f>
        <v>0</v>
      </c>
      <c r="BI11" s="77">
        <f>+'Pacific Presbytery'!BI16</f>
        <v>0</v>
      </c>
      <c r="BJ11" s="77">
        <f>+'Pacific Presbytery'!BJ16</f>
        <v>37</v>
      </c>
      <c r="BK11" s="77">
        <f>+'Pacific Presbytery'!BK16</f>
        <v>66</v>
      </c>
      <c r="BL11" s="77">
        <f>+'Pacific Presbytery'!BL16</f>
        <v>0</v>
      </c>
      <c r="BM11" s="77">
        <f>+'Pacific Presbytery'!BM16</f>
        <v>0</v>
      </c>
      <c r="BN11" s="77">
        <f>+'Pacific Presbytery'!BN16</f>
        <v>18</v>
      </c>
      <c r="BO11" s="77">
        <f>+'Pacific Presbytery'!BO16</f>
        <v>123</v>
      </c>
      <c r="BP11" s="77">
        <f>+'Pacific Presbytery'!BP16</f>
        <v>0</v>
      </c>
      <c r="BQ11" s="77">
        <f>+'Pacific Presbytery'!BQ16</f>
        <v>0</v>
      </c>
      <c r="BR11" s="77">
        <f>+'Pacific Presbytery'!BR16</f>
        <v>9</v>
      </c>
      <c r="BS11" s="77">
        <f>+'Pacific Presbytery'!BS16</f>
        <v>54</v>
      </c>
    </row>
    <row r="12" spans="1:71" s="79" customFormat="1" ht="22.5" customHeight="1">
      <c r="A12" s="163" t="s">
        <v>296</v>
      </c>
      <c r="B12" s="164"/>
      <c r="C12" s="94">
        <f>+'Te Aka Puaho'!A19</f>
        <v>15</v>
      </c>
      <c r="D12" s="94">
        <f>+'Te Aka Puaho'!F21</f>
        <v>0</v>
      </c>
      <c r="E12" s="106">
        <f t="shared" si="0"/>
        <v>0</v>
      </c>
      <c r="F12" s="99"/>
      <c r="G12" s="104">
        <f>+'Te Aka Puaho'!G21</f>
        <v>281</v>
      </c>
      <c r="H12" s="104">
        <f>+'Te Aka Puaho'!H21</f>
        <v>80</v>
      </c>
      <c r="I12" s="100">
        <f>+'Te Aka Puaho'!I21</f>
        <v>0</v>
      </c>
      <c r="J12" s="77">
        <f>+'Te Aka Puaho'!J21</f>
        <v>0</v>
      </c>
      <c r="K12" s="77">
        <f>+'Te Aka Puaho'!K21</f>
        <v>26</v>
      </c>
      <c r="L12" s="77">
        <f>+'Te Aka Puaho'!L21</f>
        <v>36</v>
      </c>
      <c r="M12" s="77">
        <f>+'Te Aka Puaho'!M21</f>
        <v>64</v>
      </c>
      <c r="N12" s="77">
        <f>+'Te Aka Puaho'!N21</f>
        <v>38</v>
      </c>
      <c r="O12" s="77">
        <f>+'Te Aka Puaho'!O21</f>
        <v>23</v>
      </c>
      <c r="P12" s="77">
        <f>+'Te Aka Puaho'!P21</f>
        <v>23</v>
      </c>
      <c r="Q12" s="77">
        <f>+'Te Aka Puaho'!Q21</f>
        <v>50</v>
      </c>
      <c r="R12" s="77">
        <f>+'Te Aka Puaho'!R21</f>
        <v>21</v>
      </c>
      <c r="S12" s="77">
        <f>+'Te Aka Puaho'!S21</f>
        <v>0</v>
      </c>
      <c r="T12" s="77">
        <f>+'Te Aka Puaho'!T21</f>
        <v>10</v>
      </c>
      <c r="U12" s="77">
        <f>+'Te Aka Puaho'!U21</f>
        <v>17</v>
      </c>
      <c r="V12" s="77">
        <f>+'Te Aka Puaho'!V21</f>
        <v>18</v>
      </c>
      <c r="W12" s="77">
        <f>+'Te Aka Puaho'!W21</f>
        <v>12</v>
      </c>
      <c r="X12" s="77">
        <f>+'Te Aka Puaho'!X21</f>
        <v>5</v>
      </c>
      <c r="Y12" s="77">
        <f>+'Te Aka Puaho'!Y21</f>
        <v>5</v>
      </c>
      <c r="Z12" s="77">
        <f>+'Te Aka Puaho'!Z21</f>
        <v>8</v>
      </c>
      <c r="AA12" s="77">
        <f>+'Te Aka Puaho'!AA21</f>
        <v>5</v>
      </c>
      <c r="AB12" s="77">
        <f>+'Te Aka Puaho'!AB21</f>
        <v>0</v>
      </c>
      <c r="AC12" s="77">
        <f>+'Te Aka Puaho'!AC21</f>
        <v>0</v>
      </c>
      <c r="AD12" s="77">
        <f>+'Te Aka Puaho'!AD21</f>
        <v>2</v>
      </c>
      <c r="AE12" s="77">
        <f>+'Te Aka Puaho'!AE21</f>
        <v>0</v>
      </c>
      <c r="AF12" s="77">
        <f>+'Te Aka Puaho'!AF21</f>
        <v>0</v>
      </c>
      <c r="AG12" s="77">
        <f>+'Te Aka Puaho'!AG21</f>
        <v>0</v>
      </c>
      <c r="AH12" s="77">
        <f>+'Te Aka Puaho'!AH21</f>
        <v>10</v>
      </c>
      <c r="AI12" s="77">
        <f>+'Te Aka Puaho'!AI21</f>
        <v>28</v>
      </c>
      <c r="AJ12" s="77">
        <f>+'Te Aka Puaho'!AJ21</f>
        <v>0</v>
      </c>
      <c r="AK12" s="77">
        <f>+'Te Aka Puaho'!AK21</f>
        <v>0</v>
      </c>
      <c r="AL12" s="77">
        <f>+'Te Aka Puaho'!AL21</f>
        <v>0</v>
      </c>
      <c r="AM12" s="77">
        <f>+'Te Aka Puaho'!AM21</f>
        <v>0</v>
      </c>
      <c r="AN12" s="77">
        <f>+'Te Aka Puaho'!AN21</f>
        <v>0</v>
      </c>
      <c r="AO12" s="77">
        <f>+'Te Aka Puaho'!AO21</f>
        <v>33</v>
      </c>
      <c r="AP12" s="77">
        <f>+'Te Aka Puaho'!AP21</f>
        <v>8</v>
      </c>
      <c r="AQ12" s="77">
        <f>+'Te Aka Puaho'!AQ21</f>
        <v>35</v>
      </c>
      <c r="AR12" s="77">
        <f>+'Te Aka Puaho'!AR21</f>
        <v>0</v>
      </c>
      <c r="AS12" s="77">
        <f>+'Te Aka Puaho'!AS21</f>
        <v>0</v>
      </c>
      <c r="AT12" s="77">
        <f>+'Te Aka Puaho'!AT21</f>
        <v>6</v>
      </c>
      <c r="AU12" s="77">
        <f>+'Te Aka Puaho'!AU21</f>
        <v>7</v>
      </c>
      <c r="AV12" s="77">
        <f>+'Te Aka Puaho'!AV21</f>
        <v>0</v>
      </c>
      <c r="AW12" s="77">
        <f>+'Te Aka Puaho'!AW21</f>
        <v>0</v>
      </c>
      <c r="AX12" s="77">
        <f>+'Te Aka Puaho'!AX21</f>
        <v>0</v>
      </c>
      <c r="AY12" s="77">
        <f>+'Te Aka Puaho'!AY21</f>
        <v>0</v>
      </c>
      <c r="AZ12" s="77">
        <f>+'Te Aka Puaho'!AZ21</f>
        <v>0</v>
      </c>
      <c r="BA12" s="77">
        <f>+'Te Aka Puaho'!BA21</f>
        <v>0</v>
      </c>
      <c r="BB12" s="77">
        <f>+'Te Aka Puaho'!BB21</f>
        <v>3</v>
      </c>
      <c r="BC12" s="77">
        <f>+'Te Aka Puaho'!BC21</f>
        <v>3</v>
      </c>
      <c r="BD12" s="77">
        <f>+'Te Aka Puaho'!BD21</f>
        <v>0</v>
      </c>
      <c r="BE12" s="77">
        <f>+'Te Aka Puaho'!BE21</f>
        <v>0</v>
      </c>
      <c r="BF12" s="77">
        <f>+'Te Aka Puaho'!BF21</f>
        <v>0</v>
      </c>
      <c r="BG12" s="77">
        <f>+'Te Aka Puaho'!BG21</f>
        <v>0</v>
      </c>
      <c r="BH12" s="77">
        <f>+'Te Aka Puaho'!BH21</f>
        <v>0</v>
      </c>
      <c r="BI12" s="77">
        <f>+'Te Aka Puaho'!BI21</f>
        <v>0</v>
      </c>
      <c r="BJ12" s="77">
        <f>+'Te Aka Puaho'!BJ21</f>
        <v>0</v>
      </c>
      <c r="BK12" s="77">
        <f>+'Te Aka Puaho'!BK21</f>
        <v>0</v>
      </c>
      <c r="BL12" s="77">
        <f>+'Te Aka Puaho'!BL21</f>
        <v>0</v>
      </c>
      <c r="BM12" s="77">
        <f>+'Te Aka Puaho'!BM21</f>
        <v>0</v>
      </c>
      <c r="BN12" s="77">
        <f>+'Te Aka Puaho'!BN21</f>
        <v>2</v>
      </c>
      <c r="BO12" s="77">
        <f>+'Te Aka Puaho'!BO21</f>
        <v>5</v>
      </c>
      <c r="BP12" s="77">
        <f>+'Te Aka Puaho'!BP21</f>
        <v>0</v>
      </c>
      <c r="BQ12" s="77">
        <f>+'Te Aka Puaho'!BQ21</f>
        <v>0</v>
      </c>
      <c r="BR12" s="77">
        <f>+'Te Aka Puaho'!BR21</f>
        <v>0</v>
      </c>
      <c r="BS12" s="77">
        <f>+'Te Aka Puaho'!BS21</f>
        <v>0</v>
      </c>
    </row>
    <row r="13" spans="1:71" s="65" customFormat="1" ht="22.5" customHeight="1">
      <c r="A13" s="160" t="s">
        <v>449</v>
      </c>
      <c r="B13" s="161"/>
      <c r="C13" s="88">
        <f>SUM(C6:C12)</f>
        <v>272</v>
      </c>
      <c r="D13" s="88">
        <f>SUM(D6:D12)</f>
        <v>214</v>
      </c>
      <c r="E13" s="88">
        <f>SUM(E6:E12)</f>
        <v>4.971626152417149</v>
      </c>
      <c r="F13" s="99"/>
      <c r="G13" s="88">
        <f>SUM(G6:G12)</f>
        <v>21680</v>
      </c>
      <c r="H13" s="88">
        <f aca="true" t="shared" si="1" ref="H13:BS13">SUM(H6:H12)</f>
        <v>9327</v>
      </c>
      <c r="I13" s="88">
        <f t="shared" si="1"/>
        <v>0</v>
      </c>
      <c r="J13" s="88">
        <f t="shared" si="1"/>
        <v>1065</v>
      </c>
      <c r="K13" s="88">
        <f t="shared" si="1"/>
        <v>1002</v>
      </c>
      <c r="L13" s="88">
        <f t="shared" si="1"/>
        <v>1641</v>
      </c>
      <c r="M13" s="88">
        <f t="shared" si="1"/>
        <v>3355</v>
      </c>
      <c r="N13" s="88">
        <f t="shared" si="1"/>
        <v>6760</v>
      </c>
      <c r="O13" s="88">
        <f t="shared" si="1"/>
        <v>881</v>
      </c>
      <c r="P13" s="88">
        <f t="shared" si="1"/>
        <v>1216</v>
      </c>
      <c r="Q13" s="88">
        <f t="shared" si="1"/>
        <v>2264</v>
      </c>
      <c r="R13" s="88">
        <f t="shared" si="1"/>
        <v>3496</v>
      </c>
      <c r="S13" s="88">
        <f t="shared" si="1"/>
        <v>167</v>
      </c>
      <c r="T13" s="88">
        <f t="shared" si="1"/>
        <v>824</v>
      </c>
      <c r="U13" s="88">
        <f t="shared" si="1"/>
        <v>1033</v>
      </c>
      <c r="V13" s="88">
        <f t="shared" si="1"/>
        <v>1556</v>
      </c>
      <c r="W13" s="88">
        <f t="shared" si="1"/>
        <v>1629</v>
      </c>
      <c r="X13" s="88">
        <f t="shared" si="1"/>
        <v>749</v>
      </c>
      <c r="Y13" s="88">
        <f t="shared" si="1"/>
        <v>807</v>
      </c>
      <c r="Z13" s="88">
        <f t="shared" si="1"/>
        <v>1125</v>
      </c>
      <c r="AA13" s="88">
        <f t="shared" si="1"/>
        <v>1108</v>
      </c>
      <c r="AB13" s="88">
        <f t="shared" si="1"/>
        <v>1559</v>
      </c>
      <c r="AC13" s="88">
        <f t="shared" si="1"/>
        <v>752</v>
      </c>
      <c r="AD13" s="88">
        <f t="shared" si="1"/>
        <v>689</v>
      </c>
      <c r="AE13" s="88">
        <f t="shared" si="1"/>
        <v>705</v>
      </c>
      <c r="AF13" s="88">
        <f t="shared" si="1"/>
        <v>2849.7</v>
      </c>
      <c r="AG13" s="88">
        <f t="shared" si="1"/>
        <v>1596.4</v>
      </c>
      <c r="AH13" s="88">
        <f t="shared" si="1"/>
        <v>16890</v>
      </c>
      <c r="AI13" s="88">
        <f t="shared" si="1"/>
        <v>340</v>
      </c>
      <c r="AJ13" s="88">
        <f t="shared" si="1"/>
        <v>318</v>
      </c>
      <c r="AK13" s="88">
        <f t="shared" si="1"/>
        <v>73</v>
      </c>
      <c r="AL13" s="88">
        <f t="shared" si="1"/>
        <v>9</v>
      </c>
      <c r="AM13" s="88">
        <f t="shared" si="1"/>
        <v>20</v>
      </c>
      <c r="AN13" s="88">
        <f t="shared" si="1"/>
        <v>404</v>
      </c>
      <c r="AO13" s="88">
        <f t="shared" si="1"/>
        <v>4050.25</v>
      </c>
      <c r="AP13" s="88">
        <f t="shared" si="1"/>
        <v>2358.7</v>
      </c>
      <c r="AQ13" s="88">
        <f t="shared" si="1"/>
        <v>6928.5</v>
      </c>
      <c r="AR13" s="88">
        <f t="shared" si="1"/>
        <v>226</v>
      </c>
      <c r="AS13" s="88">
        <f t="shared" si="1"/>
        <v>7413.5</v>
      </c>
      <c r="AT13" s="88">
        <f t="shared" si="1"/>
        <v>135</v>
      </c>
      <c r="AU13" s="88">
        <f t="shared" si="1"/>
        <v>357</v>
      </c>
      <c r="AV13" s="88">
        <f t="shared" si="1"/>
        <v>42</v>
      </c>
      <c r="AW13" s="88">
        <f t="shared" si="1"/>
        <v>952.5</v>
      </c>
      <c r="AX13" s="88">
        <f t="shared" si="1"/>
        <v>23</v>
      </c>
      <c r="AY13" s="88">
        <f t="shared" si="1"/>
        <v>56</v>
      </c>
      <c r="AZ13" s="88">
        <f t="shared" si="1"/>
        <v>61</v>
      </c>
      <c r="BA13" s="88">
        <f t="shared" si="1"/>
        <v>749</v>
      </c>
      <c r="BB13" s="88">
        <f t="shared" si="1"/>
        <v>1906</v>
      </c>
      <c r="BC13" s="88">
        <f t="shared" si="1"/>
        <v>2552.5</v>
      </c>
      <c r="BD13" s="88">
        <f t="shared" si="1"/>
        <v>88</v>
      </c>
      <c r="BE13" s="88">
        <f t="shared" si="1"/>
        <v>1593.6</v>
      </c>
      <c r="BF13" s="88">
        <f t="shared" si="1"/>
        <v>610</v>
      </c>
      <c r="BG13" s="88">
        <f t="shared" si="1"/>
        <v>1467</v>
      </c>
      <c r="BH13" s="88">
        <f t="shared" si="1"/>
        <v>71</v>
      </c>
      <c r="BI13" s="88">
        <f t="shared" si="1"/>
        <v>1067</v>
      </c>
      <c r="BJ13" s="88">
        <f t="shared" si="1"/>
        <v>1163.5</v>
      </c>
      <c r="BK13" s="88">
        <f t="shared" si="1"/>
        <v>1999</v>
      </c>
      <c r="BL13" s="88">
        <f t="shared" si="1"/>
        <v>205</v>
      </c>
      <c r="BM13" s="88">
        <f t="shared" si="1"/>
        <v>2973.5</v>
      </c>
      <c r="BN13" s="88">
        <f t="shared" si="1"/>
        <v>928</v>
      </c>
      <c r="BO13" s="88">
        <f t="shared" si="1"/>
        <v>2234.5</v>
      </c>
      <c r="BP13" s="88">
        <f t="shared" si="1"/>
        <v>198</v>
      </c>
      <c r="BQ13" s="88">
        <f t="shared" si="1"/>
        <v>1632.5</v>
      </c>
      <c r="BR13" s="88">
        <f t="shared" si="1"/>
        <v>1971</v>
      </c>
      <c r="BS13" s="88">
        <f t="shared" si="1"/>
        <v>3043.5</v>
      </c>
    </row>
    <row r="14" spans="1:71" s="65" customFormat="1" ht="22.5" customHeight="1">
      <c r="A14" s="158" t="s">
        <v>335</v>
      </c>
      <c r="B14" s="159"/>
      <c r="C14" s="88">
        <v>273</v>
      </c>
      <c r="D14" s="88">
        <v>215</v>
      </c>
      <c r="E14" s="106">
        <v>4.915916471048513</v>
      </c>
      <c r="F14" s="99"/>
      <c r="G14" s="101">
        <v>22009</v>
      </c>
      <c r="H14" s="101">
        <v>9545</v>
      </c>
      <c r="I14" s="101">
        <v>0</v>
      </c>
      <c r="J14" s="101">
        <v>396</v>
      </c>
      <c r="K14" s="101">
        <v>1047</v>
      </c>
      <c r="L14" s="101">
        <v>1735</v>
      </c>
      <c r="M14" s="101">
        <v>3661</v>
      </c>
      <c r="N14" s="101">
        <v>6985</v>
      </c>
      <c r="O14" s="101">
        <v>889</v>
      </c>
      <c r="P14" s="101">
        <v>1224</v>
      </c>
      <c r="Q14" s="101">
        <v>2422</v>
      </c>
      <c r="R14" s="101">
        <v>3650</v>
      </c>
      <c r="S14" s="101">
        <v>395</v>
      </c>
      <c r="T14" s="101">
        <v>827</v>
      </c>
      <c r="U14" s="101">
        <v>1063</v>
      </c>
      <c r="V14" s="101">
        <v>1523</v>
      </c>
      <c r="W14" s="101">
        <v>1750</v>
      </c>
      <c r="X14" s="101">
        <v>802</v>
      </c>
      <c r="Y14" s="101">
        <v>875</v>
      </c>
      <c r="Z14" s="101">
        <v>1110</v>
      </c>
      <c r="AA14" s="101">
        <v>1200</v>
      </c>
      <c r="AB14" s="101">
        <v>1682</v>
      </c>
      <c r="AC14" s="101">
        <v>762</v>
      </c>
      <c r="AD14" s="101">
        <v>755</v>
      </c>
      <c r="AE14" s="101">
        <v>860</v>
      </c>
      <c r="AF14" s="101">
        <v>2828.5</v>
      </c>
      <c r="AG14" s="101">
        <v>1747.5</v>
      </c>
      <c r="AH14" s="101">
        <v>17026</v>
      </c>
      <c r="AI14" s="101">
        <v>443</v>
      </c>
      <c r="AJ14" s="101">
        <v>602</v>
      </c>
      <c r="AK14" s="101">
        <v>75</v>
      </c>
      <c r="AL14" s="101">
        <v>19</v>
      </c>
      <c r="AM14" s="101">
        <v>13</v>
      </c>
      <c r="AN14" s="101">
        <v>387</v>
      </c>
      <c r="AO14" s="101">
        <v>5894.75</v>
      </c>
      <c r="AP14" s="101">
        <v>2734</v>
      </c>
      <c r="AQ14" s="101">
        <v>7429.2</v>
      </c>
      <c r="AR14" s="101">
        <v>215.5</v>
      </c>
      <c r="AS14" s="101">
        <v>7504</v>
      </c>
      <c r="AT14" s="101">
        <v>91</v>
      </c>
      <c r="AU14" s="101">
        <v>305</v>
      </c>
      <c r="AV14" s="101">
        <v>33</v>
      </c>
      <c r="AW14" s="101">
        <v>819.5</v>
      </c>
      <c r="AX14" s="101">
        <v>22</v>
      </c>
      <c r="AY14" s="101">
        <v>56</v>
      </c>
      <c r="AZ14" s="101">
        <v>49</v>
      </c>
      <c r="BA14" s="101">
        <v>674</v>
      </c>
      <c r="BB14" s="101">
        <v>1970</v>
      </c>
      <c r="BC14" s="101">
        <v>2508</v>
      </c>
      <c r="BD14" s="101">
        <v>82</v>
      </c>
      <c r="BE14" s="101">
        <v>1455.6</v>
      </c>
      <c r="BF14" s="101">
        <v>585</v>
      </c>
      <c r="BG14" s="101">
        <v>1486.8</v>
      </c>
      <c r="BH14" s="101">
        <v>64</v>
      </c>
      <c r="BI14" s="101">
        <v>887.5</v>
      </c>
      <c r="BJ14" s="101">
        <v>1109.5</v>
      </c>
      <c r="BK14" s="101">
        <v>2086.5</v>
      </c>
      <c r="BL14" s="101">
        <v>194.5</v>
      </c>
      <c r="BM14" s="101">
        <v>2964.1</v>
      </c>
      <c r="BN14" s="101">
        <v>773</v>
      </c>
      <c r="BO14" s="101">
        <v>2074</v>
      </c>
      <c r="BP14" s="101">
        <v>195</v>
      </c>
      <c r="BQ14" s="101">
        <v>1175.75</v>
      </c>
      <c r="BR14" s="101">
        <v>1529</v>
      </c>
      <c r="BS14" s="101">
        <v>2036.7</v>
      </c>
    </row>
    <row r="15" spans="1:71" s="8" customFormat="1" ht="22.5" customHeight="1">
      <c r="A15" s="156" t="s">
        <v>450</v>
      </c>
      <c r="B15" s="157"/>
      <c r="C15" s="85">
        <f>+C13/C14</f>
        <v>0.9963369963369964</v>
      </c>
      <c r="D15" s="85">
        <f>+D13/D14</f>
        <v>0.9953488372093023</v>
      </c>
      <c r="E15" s="85">
        <f>+E13/E14</f>
        <v>1.0113325117903709</v>
      </c>
      <c r="F15" s="97"/>
      <c r="G15" s="85">
        <f>+G13/G14</f>
        <v>0.9850515698123495</v>
      </c>
      <c r="H15" s="85">
        <f aca="true" t="shared" si="2" ref="H15:AE15">+H13/H14</f>
        <v>0.9771608171817706</v>
      </c>
      <c r="I15" s="85"/>
      <c r="J15" s="85">
        <f t="shared" si="2"/>
        <v>2.6893939393939394</v>
      </c>
      <c r="K15" s="85">
        <f t="shared" si="2"/>
        <v>0.9570200573065902</v>
      </c>
      <c r="L15" s="85">
        <f t="shared" si="2"/>
        <v>0.945821325648415</v>
      </c>
      <c r="M15" s="85">
        <f t="shared" si="2"/>
        <v>0.9164162797049986</v>
      </c>
      <c r="N15" s="85">
        <f t="shared" si="2"/>
        <v>0.9677881173944166</v>
      </c>
      <c r="O15" s="85">
        <f t="shared" si="2"/>
        <v>0.9910011248593926</v>
      </c>
      <c r="P15" s="85">
        <f t="shared" si="2"/>
        <v>0.9934640522875817</v>
      </c>
      <c r="Q15" s="85">
        <f t="shared" si="2"/>
        <v>0.93476465730801</v>
      </c>
      <c r="R15" s="85">
        <f t="shared" si="2"/>
        <v>0.9578082191780822</v>
      </c>
      <c r="S15" s="85">
        <f t="shared" si="2"/>
        <v>0.42278481012658226</v>
      </c>
      <c r="T15" s="85">
        <f t="shared" si="2"/>
        <v>0.9963724304715841</v>
      </c>
      <c r="U15" s="85">
        <f t="shared" si="2"/>
        <v>0.9717779868297272</v>
      </c>
      <c r="V15" s="85">
        <f t="shared" si="2"/>
        <v>1.0216677609980302</v>
      </c>
      <c r="W15" s="85">
        <f t="shared" si="2"/>
        <v>0.9308571428571428</v>
      </c>
      <c r="X15" s="85">
        <f t="shared" si="2"/>
        <v>0.9339152119700748</v>
      </c>
      <c r="Y15" s="85">
        <f t="shared" si="2"/>
        <v>0.9222857142857143</v>
      </c>
      <c r="Z15" s="85">
        <f t="shared" si="2"/>
        <v>1.0135135135135136</v>
      </c>
      <c r="AA15" s="85">
        <f t="shared" si="2"/>
        <v>0.9233333333333333</v>
      </c>
      <c r="AB15" s="85">
        <f t="shared" si="2"/>
        <v>0.9268727705112961</v>
      </c>
      <c r="AC15" s="85">
        <f t="shared" si="2"/>
        <v>0.9868766404199475</v>
      </c>
      <c r="AD15" s="85">
        <f t="shared" si="2"/>
        <v>0.9125827814569536</v>
      </c>
      <c r="AE15" s="85">
        <f t="shared" si="2"/>
        <v>0.8197674418604651</v>
      </c>
      <c r="AF15" s="85">
        <f aca="true" t="shared" si="3" ref="AF15:AL15">+AF13/AF14</f>
        <v>1.0074951387661304</v>
      </c>
      <c r="AG15" s="85">
        <f t="shared" si="3"/>
        <v>0.9135336194563662</v>
      </c>
      <c r="AH15" s="85">
        <f t="shared" si="3"/>
        <v>0.9920122166098908</v>
      </c>
      <c r="AI15" s="85">
        <f t="shared" si="3"/>
        <v>0.7674943566591422</v>
      </c>
      <c r="AJ15" s="85">
        <f t="shared" si="3"/>
        <v>0.5282392026578073</v>
      </c>
      <c r="AK15" s="85">
        <f t="shared" si="3"/>
        <v>0.9733333333333334</v>
      </c>
      <c r="AL15" s="85">
        <f t="shared" si="3"/>
        <v>0.47368421052631576</v>
      </c>
      <c r="AM15" s="85">
        <f>+AM13/AM14</f>
        <v>1.5384615384615385</v>
      </c>
      <c r="AN15" s="85">
        <f>+AN13/AN14</f>
        <v>1.0439276485788114</v>
      </c>
      <c r="AO15" s="85">
        <f>+AO13/AO14</f>
        <v>0.6870944484498919</v>
      </c>
      <c r="AP15" s="85">
        <f>+AP13/AP14</f>
        <v>0.8627286027798098</v>
      </c>
      <c r="AQ15" s="85">
        <f>+AQ13/AQ14</f>
        <v>0.9326037796801809</v>
      </c>
      <c r="AR15" s="85">
        <f aca="true" t="shared" si="4" ref="AR15:BS15">+AR13/AR14</f>
        <v>1.048723897911833</v>
      </c>
      <c r="AS15" s="85">
        <f t="shared" si="4"/>
        <v>0.9879397654584222</v>
      </c>
      <c r="AT15" s="85">
        <f t="shared" si="4"/>
        <v>1.4835164835164836</v>
      </c>
      <c r="AU15" s="85">
        <f t="shared" si="4"/>
        <v>1.1704918032786886</v>
      </c>
      <c r="AV15" s="85">
        <f t="shared" si="4"/>
        <v>1.2727272727272727</v>
      </c>
      <c r="AW15" s="85">
        <f t="shared" si="4"/>
        <v>1.162294081757169</v>
      </c>
      <c r="AX15" s="85">
        <f t="shared" si="4"/>
        <v>1.0454545454545454</v>
      </c>
      <c r="AY15" s="85">
        <f t="shared" si="4"/>
        <v>1</v>
      </c>
      <c r="AZ15" s="85">
        <f t="shared" si="4"/>
        <v>1.2448979591836735</v>
      </c>
      <c r="BA15" s="85">
        <f t="shared" si="4"/>
        <v>1.1112759643916914</v>
      </c>
      <c r="BB15" s="85">
        <f t="shared" si="4"/>
        <v>0.9675126903553299</v>
      </c>
      <c r="BC15" s="85">
        <f t="shared" si="4"/>
        <v>1.0177432216905902</v>
      </c>
      <c r="BD15" s="85">
        <f t="shared" si="4"/>
        <v>1.0731707317073171</v>
      </c>
      <c r="BE15" s="85">
        <f t="shared" si="4"/>
        <v>1.0948062654575432</v>
      </c>
      <c r="BF15" s="85">
        <f t="shared" si="4"/>
        <v>1.0427350427350428</v>
      </c>
      <c r="BG15" s="85">
        <f t="shared" si="4"/>
        <v>0.9866828087167071</v>
      </c>
      <c r="BH15" s="85">
        <f t="shared" si="4"/>
        <v>1.109375</v>
      </c>
      <c r="BI15" s="85">
        <f t="shared" si="4"/>
        <v>1.2022535211267606</v>
      </c>
      <c r="BJ15" s="85">
        <f t="shared" si="4"/>
        <v>1.0486705723298784</v>
      </c>
      <c r="BK15" s="85">
        <f t="shared" si="4"/>
        <v>0.958063743110472</v>
      </c>
      <c r="BL15" s="85">
        <f t="shared" si="4"/>
        <v>1.0539845758354756</v>
      </c>
      <c r="BM15" s="85">
        <f t="shared" si="4"/>
        <v>1.0031712830201411</v>
      </c>
      <c r="BN15" s="85">
        <f t="shared" si="4"/>
        <v>1.2005174644243208</v>
      </c>
      <c r="BO15" s="85">
        <f t="shared" si="4"/>
        <v>1.0773866923818707</v>
      </c>
      <c r="BP15" s="85">
        <f t="shared" si="4"/>
        <v>1.0153846153846153</v>
      </c>
      <c r="BQ15" s="85">
        <f t="shared" si="4"/>
        <v>1.3884754412077398</v>
      </c>
      <c r="BR15" s="85">
        <f t="shared" si="4"/>
        <v>1.289077828646174</v>
      </c>
      <c r="BS15" s="85">
        <f t="shared" si="4"/>
        <v>1.494329061717484</v>
      </c>
    </row>
    <row r="16" spans="3:6" ht="12.75">
      <c r="C16" s="89"/>
      <c r="D16" s="89"/>
      <c r="E16" s="90"/>
      <c r="F16" s="90"/>
    </row>
    <row r="17" spans="2:71" ht="12.75">
      <c r="B17" s="62"/>
      <c r="G17" s="105">
        <f>(Northern!G76+Kaimai!G32+Central!G54+Alpine!G41+'Southern Presbytery'!H69+'Pacific Presbytery'!G16+'Te Aka Puaho'!G21)-G13</f>
        <v>0</v>
      </c>
      <c r="H17" s="105">
        <f>(Northern!H76+Kaimai!H32+Central!H54+Alpine!H41+'Southern Presbytery'!I69+'Pacific Presbytery'!H16+'Te Aka Puaho'!H21)-H13</f>
        <v>0</v>
      </c>
      <c r="I17" s="105">
        <f>(Northern!I76+Kaimai!I32+Central!I54+Alpine!I41+'Southern Presbytery'!J69+'Pacific Presbytery'!I16+'Te Aka Puaho'!I21)-I13</f>
        <v>0</v>
      </c>
      <c r="J17" s="105">
        <f>(Northern!J76+Kaimai!J32+Central!J54+Alpine!J41+'Southern Presbytery'!K69+'Pacific Presbytery'!J16+'Te Aka Puaho'!J21)-J13</f>
        <v>0</v>
      </c>
      <c r="K17" s="105">
        <f>(Northern!K76+Kaimai!K32+Central!K54+Alpine!K41+'Southern Presbytery'!L69+'Pacific Presbytery'!K16+'Te Aka Puaho'!K21)-K13</f>
        <v>0</v>
      </c>
      <c r="L17" s="105">
        <f>(Northern!L76+Kaimai!L32+Central!L54+Alpine!L41+'Southern Presbytery'!M69+'Pacific Presbytery'!L16+'Te Aka Puaho'!L21)-L13</f>
        <v>0</v>
      </c>
      <c r="M17" s="105">
        <f>(Northern!M76+Kaimai!M32+Central!M54+Alpine!M41+'Southern Presbytery'!N69+'Pacific Presbytery'!M16+'Te Aka Puaho'!M21)-M13</f>
        <v>0</v>
      </c>
      <c r="N17" s="105">
        <f>(Northern!N76+Kaimai!N32+Central!N54+Alpine!N41+'Southern Presbytery'!O69+'Pacific Presbytery'!N16+'Te Aka Puaho'!N21)-N13</f>
        <v>0</v>
      </c>
      <c r="O17" s="105">
        <f>(Northern!O76+Kaimai!O32+Central!O54+Alpine!O41+'Southern Presbytery'!P69+'Pacific Presbytery'!O16+'Te Aka Puaho'!O21)-O13</f>
        <v>0</v>
      </c>
      <c r="P17" s="105">
        <f>(Northern!P76+Kaimai!P32+Central!P54+Alpine!P41+'Southern Presbytery'!Q69+'Pacific Presbytery'!P16+'Te Aka Puaho'!P21)-P13</f>
        <v>0</v>
      </c>
      <c r="Q17" s="105">
        <f>(Northern!Q76+Kaimai!Q32+Central!Q54+Alpine!Q41+'Southern Presbytery'!R69+'Pacific Presbytery'!Q16+'Te Aka Puaho'!Q21)-Q13</f>
        <v>0</v>
      </c>
      <c r="R17" s="105">
        <f>(Northern!R76+Kaimai!R32+Central!R54+Alpine!R41+'Southern Presbytery'!S69+'Pacific Presbytery'!R16+'Te Aka Puaho'!R21)-R13</f>
        <v>0</v>
      </c>
      <c r="S17" s="105">
        <f>(Northern!S76+Kaimai!S32+Central!S54+Alpine!S41+'Southern Presbytery'!T69+'Pacific Presbytery'!S16+'Te Aka Puaho'!S21)-S13</f>
        <v>0</v>
      </c>
      <c r="T17" s="105">
        <f>(Northern!T76+Kaimai!T32+Central!T54+Alpine!T41+'Southern Presbytery'!U69+'Pacific Presbytery'!T16+'Te Aka Puaho'!T21)-T13</f>
        <v>0</v>
      </c>
      <c r="U17" s="105">
        <f>(Northern!U76+Kaimai!U32+Central!U54+Alpine!U41+'Southern Presbytery'!V69+'Pacific Presbytery'!U16+'Te Aka Puaho'!U21)-U13</f>
        <v>0</v>
      </c>
      <c r="V17" s="105">
        <f>(Northern!V76+Kaimai!V32+Central!V54+Alpine!V41+'Southern Presbytery'!W69+'Pacific Presbytery'!V16+'Te Aka Puaho'!V21)-V13</f>
        <v>0</v>
      </c>
      <c r="W17" s="105">
        <f>(Northern!W76+Kaimai!W32+Central!W54+Alpine!W41+'Southern Presbytery'!X69+'Pacific Presbytery'!W16+'Te Aka Puaho'!W21)-W13</f>
        <v>0</v>
      </c>
      <c r="X17" s="105">
        <f>(Northern!X76+Kaimai!X32+Central!X54+Alpine!X41+'Southern Presbytery'!Y69+'Pacific Presbytery'!X16+'Te Aka Puaho'!X21)-X13</f>
        <v>0</v>
      </c>
      <c r="Y17" s="105">
        <f>(Northern!Y76+Kaimai!Y32+Central!Y54+Alpine!Y41+'Southern Presbytery'!Z69+'Pacific Presbytery'!Y16+'Te Aka Puaho'!Y21)-Y13</f>
        <v>0</v>
      </c>
      <c r="Z17" s="105">
        <f>(Northern!Z76+Kaimai!Z32+Central!Z54+Alpine!Z41+'Southern Presbytery'!AA69+'Pacific Presbytery'!Z16+'Te Aka Puaho'!Z21)-Z13</f>
        <v>0</v>
      </c>
      <c r="AA17" s="105">
        <f>(Northern!AA76+Kaimai!AA32+Central!AA54+Alpine!AA41+'Southern Presbytery'!AB69+'Pacific Presbytery'!AA16+'Te Aka Puaho'!AA21)-AA13</f>
        <v>0</v>
      </c>
      <c r="AB17" s="105">
        <f>(Northern!AB76+Kaimai!AB32+Central!AB54+Alpine!AB41+'Southern Presbytery'!AC69+'Pacific Presbytery'!AB16+'Te Aka Puaho'!AB21)-AB13</f>
        <v>0</v>
      </c>
      <c r="AC17" s="105">
        <f>(Northern!AC76+Kaimai!AC32+Central!AC54+Alpine!AC41+'Southern Presbytery'!AD69+'Pacific Presbytery'!AC16+'Te Aka Puaho'!AC21)-AC13</f>
        <v>0</v>
      </c>
      <c r="AD17" s="105">
        <f>(Northern!AD76+Kaimai!AD32+Central!AD54+Alpine!AD41+'Southern Presbytery'!AE69+'Pacific Presbytery'!AD16+'Te Aka Puaho'!AD21)-AD13</f>
        <v>0</v>
      </c>
      <c r="AE17" s="105">
        <f>(Northern!AE76+Kaimai!AE32+Central!AE54+Alpine!AE41+'Southern Presbytery'!AF69+'Pacific Presbytery'!AE16+'Te Aka Puaho'!AE21)-AE13</f>
        <v>0</v>
      </c>
      <c r="AF17" s="105">
        <f>(Northern!AF76+Kaimai!AF32+Central!AF54+Alpine!AF41+'Southern Presbytery'!AG69+'Pacific Presbytery'!AF16+'Te Aka Puaho'!AF21)-AF13</f>
        <v>0</v>
      </c>
      <c r="AG17" s="105">
        <f>(Northern!AG76+Kaimai!AG32+Central!AG54+Alpine!AG41+'Southern Presbytery'!AH69+'Pacific Presbytery'!AG16+'Te Aka Puaho'!AG21)-AG13</f>
        <v>0</v>
      </c>
      <c r="AH17" s="105">
        <f>(Northern!AH76+Kaimai!AH32+Central!AH54+Alpine!AH41+'Southern Presbytery'!AI69+'Pacific Presbytery'!AH16+'Te Aka Puaho'!AH21)-AH13</f>
        <v>0</v>
      </c>
      <c r="AI17" s="105">
        <f>(Northern!AI76+Kaimai!AI32+Central!AI54+Alpine!AI41+'Southern Presbytery'!AJ69+'Pacific Presbytery'!AI16+'Te Aka Puaho'!AI21)-AI13</f>
        <v>0</v>
      </c>
      <c r="AJ17" s="105">
        <f>(Northern!AJ76+Kaimai!AJ32+Central!AJ54+Alpine!AJ41+'Southern Presbytery'!AK69+'Pacific Presbytery'!AJ16+'Te Aka Puaho'!AJ21)-AJ13</f>
        <v>0</v>
      </c>
      <c r="AK17" s="105">
        <f>(Northern!AK76+Kaimai!AK32+Central!AK54+Alpine!AK41+'Southern Presbytery'!AL69+'Pacific Presbytery'!AK16+'Te Aka Puaho'!AK21)-AK13</f>
        <v>0</v>
      </c>
      <c r="AL17" s="105">
        <f>(Northern!AL76+Kaimai!AL32+Central!AL54+Alpine!AL41+'Southern Presbytery'!AM69+'Pacific Presbytery'!AL16+'Te Aka Puaho'!AL21)-AL13</f>
        <v>0</v>
      </c>
      <c r="AM17" s="105">
        <f>(Northern!AM76+Kaimai!AM32+Central!AM54+Alpine!AM41+'Southern Presbytery'!AN69+'Pacific Presbytery'!AM16+'Te Aka Puaho'!AM21)-AM13</f>
        <v>0</v>
      </c>
      <c r="AN17" s="105">
        <f>(Northern!AN76+Kaimai!AN32+Central!AN54+Alpine!AN41+'Southern Presbytery'!AO69+'Pacific Presbytery'!AN16+'Te Aka Puaho'!AN21)-AN13</f>
        <v>0</v>
      </c>
      <c r="AO17" s="105">
        <f>(Northern!AO76+Kaimai!AO32+Central!AO54+Alpine!AO41+'Southern Presbytery'!AP69+'Pacific Presbytery'!AO16+'Te Aka Puaho'!AO21)-AO13</f>
        <v>0</v>
      </c>
      <c r="AP17" s="105">
        <f>(Northern!AP76+Kaimai!AP32+Central!AP54+Alpine!AP41+'Southern Presbytery'!AQ69+'Pacific Presbytery'!AP16+'Te Aka Puaho'!AP21)-AP13</f>
        <v>0</v>
      </c>
      <c r="AQ17" s="105">
        <f>(Northern!AQ76+Kaimai!AQ32+Central!AQ54+Alpine!AQ41+'Southern Presbytery'!AR69+'Pacific Presbytery'!AQ16+'Te Aka Puaho'!AQ21)-AQ13</f>
        <v>0</v>
      </c>
      <c r="AR17" s="105">
        <f>(Northern!AR76+Kaimai!AR32+Central!AR54+Alpine!AR41+'Southern Presbytery'!AS69+'Pacific Presbytery'!AR16+'Te Aka Puaho'!AR21)-AR13</f>
        <v>0</v>
      </c>
      <c r="AS17" s="105">
        <f>(Northern!AS76+Kaimai!AS32+Central!AS54+Alpine!AS41+'Southern Presbytery'!AT69+'Pacific Presbytery'!AS16+'Te Aka Puaho'!AS21)-AS13</f>
        <v>0</v>
      </c>
      <c r="AT17" s="105">
        <f>(Northern!AT76+Kaimai!AT32+Central!AT54+Alpine!AT41+'Southern Presbytery'!AU69+'Pacific Presbytery'!AT16+'Te Aka Puaho'!AT21)-AT13</f>
        <v>0</v>
      </c>
      <c r="AU17" s="105">
        <f>(Northern!AU76+Kaimai!AU32+Central!AU54+Alpine!AU41+'Southern Presbytery'!AV69+'Pacific Presbytery'!AU16+'Te Aka Puaho'!AU21)-AU13</f>
        <v>0</v>
      </c>
      <c r="AV17" s="105">
        <f>(Northern!AV76+Kaimai!AV32+Central!AV54+Alpine!AV41+'Southern Presbytery'!AW69+'Pacific Presbytery'!AV16+'Te Aka Puaho'!AV21)-AV13</f>
        <v>0</v>
      </c>
      <c r="AW17" s="105">
        <f>(Northern!AW76+Kaimai!AW32+Central!AW54+Alpine!AW41+'Southern Presbytery'!AX69+'Pacific Presbytery'!AW16+'Te Aka Puaho'!AW21)-AW13</f>
        <v>0</v>
      </c>
      <c r="AX17" s="105">
        <f>(Northern!AX76+Kaimai!AX32+Central!AX54+Alpine!AX41+'Southern Presbytery'!AY69+'Pacific Presbytery'!AX16+'Te Aka Puaho'!AX21)-AX13</f>
        <v>0</v>
      </c>
      <c r="AY17" s="105">
        <f>(Northern!AY76+Kaimai!AY32+Central!AY54+Alpine!AY41+'Southern Presbytery'!AZ69+'Pacific Presbytery'!AY16+'Te Aka Puaho'!AY21)-AY13</f>
        <v>0</v>
      </c>
      <c r="AZ17" s="105">
        <f>(Northern!AZ76+Kaimai!AZ32+Central!AZ54+Alpine!AZ41+'Southern Presbytery'!BA69+'Pacific Presbytery'!AZ16+'Te Aka Puaho'!AZ21)-AZ13</f>
        <v>0</v>
      </c>
      <c r="BA17" s="105">
        <f>(Northern!BA76+Kaimai!BA32+Central!BA54+Alpine!BA41+'Southern Presbytery'!BB69+'Pacific Presbytery'!BA16+'Te Aka Puaho'!BA21)-BA13</f>
        <v>0</v>
      </c>
      <c r="BB17" s="105">
        <f>(Northern!BB76+Kaimai!BB32+Central!BB54+Alpine!BB41+'Southern Presbytery'!BC69+'Pacific Presbytery'!BB16+'Te Aka Puaho'!BB21)-BB13</f>
        <v>0</v>
      </c>
      <c r="BC17" s="105">
        <f>(Northern!BC76+Kaimai!BC32+Central!BC54+Alpine!BC41+'Southern Presbytery'!BD69+'Pacific Presbytery'!BC16+'Te Aka Puaho'!BC21)-BC13</f>
        <v>0</v>
      </c>
      <c r="BD17" s="105">
        <f>(Northern!BD76+Kaimai!BD32+Central!BD54+Alpine!BD41+'Southern Presbytery'!BE69+'Pacific Presbytery'!BD16+'Te Aka Puaho'!BD21)-BD13</f>
        <v>0</v>
      </c>
      <c r="BE17" s="105">
        <f>(Northern!BE76+Kaimai!BE32+Central!BE54+Alpine!BE41+'Southern Presbytery'!BF69+'Pacific Presbytery'!BE16+'Te Aka Puaho'!BE21)-BE13</f>
        <v>0</v>
      </c>
      <c r="BF17" s="105">
        <f>(Northern!BF76+Kaimai!BF32+Central!BF54+Alpine!BF41+'Southern Presbytery'!BG69+'Pacific Presbytery'!BF16+'Te Aka Puaho'!BF21)-BF13</f>
        <v>0</v>
      </c>
      <c r="BG17" s="105">
        <f>(Northern!BG76+Kaimai!BG32+Central!BG54+Alpine!BG41+'Southern Presbytery'!BH69+'Pacific Presbytery'!BG16+'Te Aka Puaho'!BG21)-BG13</f>
        <v>0</v>
      </c>
      <c r="BH17" s="105">
        <f>(Northern!BH76+Kaimai!BH32+Central!BH54+Alpine!BH41+'Southern Presbytery'!BI69+'Pacific Presbytery'!BH16+'Te Aka Puaho'!BH21)-BH13</f>
        <v>0</v>
      </c>
      <c r="BI17" s="105">
        <f>(Northern!BI76+Kaimai!BI32+Central!BI54+Alpine!BI41+'Southern Presbytery'!BJ69+'Pacific Presbytery'!BI16+'Te Aka Puaho'!BI21)-BI13</f>
        <v>0</v>
      </c>
      <c r="BJ17" s="105">
        <f>(Northern!BJ76+Kaimai!BJ32+Central!BJ54+Alpine!BJ41+'Southern Presbytery'!BK69+'Pacific Presbytery'!BJ16+'Te Aka Puaho'!BJ21)-BJ13</f>
        <v>0</v>
      </c>
      <c r="BK17" s="105">
        <f>(Northern!BK76+Kaimai!BK32+Central!BK54+Alpine!BK41+'Southern Presbytery'!BL69+'Pacific Presbytery'!BK16+'Te Aka Puaho'!BK21)-BK13</f>
        <v>0</v>
      </c>
      <c r="BL17" s="105">
        <f>(Northern!BL76+Kaimai!BL32+Central!BL54+Alpine!BL41+'Southern Presbytery'!BM69+'Pacific Presbytery'!BL16+'Te Aka Puaho'!BL21)-BL13</f>
        <v>0</v>
      </c>
      <c r="BM17" s="105">
        <f>(Northern!BM76+Kaimai!BM32+Central!BM54+Alpine!BM41+'Southern Presbytery'!BN69+'Pacific Presbytery'!BM16+'Te Aka Puaho'!BM21)-BM13</f>
        <v>0</v>
      </c>
      <c r="BN17" s="105">
        <f>(Northern!BN76+Kaimai!BN32+Central!BN54+Alpine!BN41+'Southern Presbytery'!BO69+'Pacific Presbytery'!BN16+'Te Aka Puaho'!BN21)-BN13</f>
        <v>0</v>
      </c>
      <c r="BO17" s="105">
        <f>(Northern!BO76+Kaimai!BO32+Central!BO54+Alpine!BO41+'Southern Presbytery'!BP69+'Pacific Presbytery'!BO16+'Te Aka Puaho'!BO21)-BO13</f>
        <v>0</v>
      </c>
      <c r="BP17" s="105">
        <f>(Northern!BP76+Kaimai!BP32+Central!BP54+Alpine!BP41+'Southern Presbytery'!BQ69+'Pacific Presbytery'!BP16+'Te Aka Puaho'!BP21)-BP13</f>
        <v>0</v>
      </c>
      <c r="BQ17" s="105">
        <f>(Northern!BQ76+Kaimai!BQ32+Central!BQ54+Alpine!BQ41+'Southern Presbytery'!BR69+'Pacific Presbytery'!BQ16+'Te Aka Puaho'!BQ21)-BQ13</f>
        <v>0</v>
      </c>
      <c r="BR17" s="105">
        <f>(Northern!BR76+Kaimai!BR32+Central!BR54+Alpine!BR41+'Southern Presbytery'!BS69+'Pacific Presbytery'!BR16+'Te Aka Puaho'!BR21)-BR13</f>
        <v>0</v>
      </c>
      <c r="BS17" s="105">
        <f>(Northern!BS76+Kaimai!BS32+Central!BS54+Alpine!BS41+'Southern Presbytery'!BT69+'Pacific Presbytery'!BS16+'Te Aka Puaho'!BS21)-BS13</f>
        <v>0</v>
      </c>
    </row>
    <row r="19" spans="3:6" ht="12">
      <c r="C19" s="4"/>
      <c r="D19" s="4"/>
      <c r="E19" s="92"/>
      <c r="F19" s="92"/>
    </row>
    <row r="20" spans="5:9" ht="12">
      <c r="E20" s="93"/>
      <c r="F20" s="98"/>
      <c r="I20" s="46"/>
    </row>
    <row r="21" spans="5:9" ht="12">
      <c r="E21" s="93"/>
      <c r="F21" s="98"/>
      <c r="I21" s="46"/>
    </row>
    <row r="22" spans="5:9" ht="12">
      <c r="E22" s="93"/>
      <c r="F22" s="98"/>
      <c r="I22" s="46"/>
    </row>
    <row r="23" spans="5:9" ht="12">
      <c r="E23" s="93"/>
      <c r="F23" s="98"/>
      <c r="I23" s="46"/>
    </row>
    <row r="24" spans="5:9" ht="12">
      <c r="E24" s="93"/>
      <c r="F24" s="98"/>
      <c r="I24" s="46"/>
    </row>
    <row r="25" spans="5:9" ht="12">
      <c r="E25" s="93"/>
      <c r="F25" s="98"/>
      <c r="I25" s="46"/>
    </row>
    <row r="26" spans="5:9" ht="12">
      <c r="E26" s="93"/>
      <c r="F26" s="98"/>
      <c r="I26" s="46"/>
    </row>
  </sheetData>
  <sheetProtection/>
  <mergeCells count="47">
    <mergeCell ref="AV4:AW4"/>
    <mergeCell ref="AX4:AY4"/>
    <mergeCell ref="AB2:AE4"/>
    <mergeCell ref="AF2:AH4"/>
    <mergeCell ref="AI2:AJ4"/>
    <mergeCell ref="AK2:AL4"/>
    <mergeCell ref="AM2:AN4"/>
    <mergeCell ref="BL3:BO3"/>
    <mergeCell ref="A2:B5"/>
    <mergeCell ref="E2:E5"/>
    <mergeCell ref="G2:G5"/>
    <mergeCell ref="H2:H5"/>
    <mergeCell ref="J2:R4"/>
    <mergeCell ref="S2:AA4"/>
    <mergeCell ref="I2:I5"/>
    <mergeCell ref="D2:D5"/>
    <mergeCell ref="AT4:AU4"/>
    <mergeCell ref="BH4:BI4"/>
    <mergeCell ref="BD4:BE4"/>
    <mergeCell ref="BR4:BS4"/>
    <mergeCell ref="AO2:AQ4"/>
    <mergeCell ref="AR4:AS4"/>
    <mergeCell ref="AZ4:BA4"/>
    <mergeCell ref="BB4:BC4"/>
    <mergeCell ref="BJ4:BK4"/>
    <mergeCell ref="BL4:BM4"/>
    <mergeCell ref="BH3:BK3"/>
    <mergeCell ref="BP3:BS3"/>
    <mergeCell ref="A6:B6"/>
    <mergeCell ref="AR2:BS2"/>
    <mergeCell ref="BD3:BG3"/>
    <mergeCell ref="AZ3:BC3"/>
    <mergeCell ref="AV3:AY3"/>
    <mergeCell ref="AR3:AU3"/>
    <mergeCell ref="BN4:BO4"/>
    <mergeCell ref="BP4:BQ4"/>
    <mergeCell ref="BF4:BG4"/>
    <mergeCell ref="A15:B15"/>
    <mergeCell ref="A14:B14"/>
    <mergeCell ref="A13:B13"/>
    <mergeCell ref="C2:C5"/>
    <mergeCell ref="A12:B12"/>
    <mergeCell ref="A11:B11"/>
    <mergeCell ref="A10:B10"/>
    <mergeCell ref="A9:B9"/>
    <mergeCell ref="A8:B8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82"/>
  <sheetViews>
    <sheetView zoomScalePageLayoutView="0" workbookViewId="0" topLeftCell="A1">
      <pane ySplit="4200" topLeftCell="A58" activePane="bottomLeft" state="split"/>
      <selection pane="topLeft" activeCell="O8" sqref="O8"/>
      <selection pane="bottomLeft" activeCell="C63" sqref="C63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8.57421875" style="1" customWidth="1"/>
    <col min="9" max="9" width="8.57421875" style="1" hidden="1" customWidth="1"/>
    <col min="10" max="18" width="8.57421875" style="1" customWidth="1"/>
    <col min="19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1" t="s">
        <v>452</v>
      </c>
      <c r="B1" s="181"/>
      <c r="C1" s="181"/>
      <c r="D1" s="181"/>
      <c r="E1" s="182"/>
      <c r="F1" s="185" t="s">
        <v>324</v>
      </c>
      <c r="G1" s="180" t="s">
        <v>251</v>
      </c>
      <c r="H1" s="180" t="s">
        <v>252</v>
      </c>
      <c r="I1" s="187" t="s">
        <v>2</v>
      </c>
      <c r="J1" s="166" t="s">
        <v>246</v>
      </c>
      <c r="K1" s="166"/>
      <c r="L1" s="166"/>
      <c r="M1" s="166"/>
      <c r="N1" s="166"/>
      <c r="O1" s="166"/>
      <c r="P1" s="166"/>
      <c r="Q1" s="166"/>
      <c r="R1" s="166"/>
      <c r="S1" s="166" t="s">
        <v>245</v>
      </c>
      <c r="T1" s="166"/>
      <c r="U1" s="166"/>
      <c r="V1" s="166"/>
      <c r="W1" s="166"/>
      <c r="X1" s="166"/>
      <c r="Y1" s="166"/>
      <c r="Z1" s="166"/>
      <c r="AA1" s="166"/>
      <c r="AB1" s="165" t="s">
        <v>289</v>
      </c>
      <c r="AC1" s="165"/>
      <c r="AD1" s="165"/>
      <c r="AE1" s="165"/>
      <c r="AF1" s="172" t="s">
        <v>291</v>
      </c>
      <c r="AG1" s="172"/>
      <c r="AH1" s="172"/>
      <c r="AI1" s="165" t="s">
        <v>0</v>
      </c>
      <c r="AJ1" s="165"/>
      <c r="AK1" s="165" t="s">
        <v>269</v>
      </c>
      <c r="AL1" s="165"/>
      <c r="AM1" s="172" t="s">
        <v>247</v>
      </c>
      <c r="AN1" s="172"/>
      <c r="AO1" s="166" t="s">
        <v>248</v>
      </c>
      <c r="AP1" s="166"/>
      <c r="AQ1" s="166"/>
      <c r="AR1" s="165" t="s">
        <v>250</v>
      </c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</row>
    <row r="2" spans="1:71" ht="27.75" customHeight="1">
      <c r="A2" s="181"/>
      <c r="B2" s="181"/>
      <c r="C2" s="181"/>
      <c r="D2" s="181"/>
      <c r="E2" s="183"/>
      <c r="F2" s="186"/>
      <c r="G2" s="180"/>
      <c r="H2" s="180"/>
      <c r="I2" s="187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5"/>
      <c r="AC2" s="165"/>
      <c r="AD2" s="165"/>
      <c r="AE2" s="165"/>
      <c r="AF2" s="172"/>
      <c r="AG2" s="172"/>
      <c r="AH2" s="172"/>
      <c r="AI2" s="165"/>
      <c r="AJ2" s="165"/>
      <c r="AK2" s="165"/>
      <c r="AL2" s="165"/>
      <c r="AM2" s="172"/>
      <c r="AN2" s="172"/>
      <c r="AO2" s="166"/>
      <c r="AP2" s="166"/>
      <c r="AQ2" s="166"/>
      <c r="AR2" s="165" t="s">
        <v>314</v>
      </c>
      <c r="AS2" s="165"/>
      <c r="AT2" s="165"/>
      <c r="AU2" s="165"/>
      <c r="AV2" s="165" t="s">
        <v>290</v>
      </c>
      <c r="AW2" s="165"/>
      <c r="AX2" s="165"/>
      <c r="AY2" s="165"/>
      <c r="AZ2" s="165" t="s">
        <v>276</v>
      </c>
      <c r="BA2" s="165"/>
      <c r="BB2" s="165"/>
      <c r="BC2" s="165"/>
      <c r="BD2" s="165" t="s">
        <v>277</v>
      </c>
      <c r="BE2" s="165"/>
      <c r="BF2" s="165"/>
      <c r="BG2" s="165"/>
      <c r="BH2" s="165" t="s">
        <v>278</v>
      </c>
      <c r="BI2" s="165"/>
      <c r="BJ2" s="165"/>
      <c r="BK2" s="165"/>
      <c r="BL2" s="165" t="s">
        <v>279</v>
      </c>
      <c r="BM2" s="165"/>
      <c r="BN2" s="165"/>
      <c r="BO2" s="165"/>
      <c r="BP2" s="165" t="s">
        <v>1</v>
      </c>
      <c r="BQ2" s="165"/>
      <c r="BR2" s="165"/>
      <c r="BS2" s="165"/>
    </row>
    <row r="3" spans="1:71" ht="27.75" customHeight="1">
      <c r="A3" s="181"/>
      <c r="B3" s="181"/>
      <c r="C3" s="181"/>
      <c r="D3" s="181"/>
      <c r="E3" s="183"/>
      <c r="F3" s="186"/>
      <c r="G3" s="180"/>
      <c r="H3" s="180"/>
      <c r="I3" s="187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5"/>
      <c r="AC3" s="165"/>
      <c r="AD3" s="165"/>
      <c r="AE3" s="165"/>
      <c r="AF3" s="172"/>
      <c r="AG3" s="172"/>
      <c r="AH3" s="172"/>
      <c r="AI3" s="165"/>
      <c r="AJ3" s="165"/>
      <c r="AK3" s="165"/>
      <c r="AL3" s="165"/>
      <c r="AM3" s="172"/>
      <c r="AN3" s="172"/>
      <c r="AO3" s="166"/>
      <c r="AP3" s="166"/>
      <c r="AQ3" s="166"/>
      <c r="AR3" s="165" t="s">
        <v>272</v>
      </c>
      <c r="AS3" s="165"/>
      <c r="AT3" s="165" t="s">
        <v>273</v>
      </c>
      <c r="AU3" s="165"/>
      <c r="AV3" s="165" t="s">
        <v>272</v>
      </c>
      <c r="AW3" s="165"/>
      <c r="AX3" s="165" t="s">
        <v>273</v>
      </c>
      <c r="AY3" s="165"/>
      <c r="AZ3" s="165" t="s">
        <v>272</v>
      </c>
      <c r="BA3" s="165"/>
      <c r="BB3" s="165" t="s">
        <v>273</v>
      </c>
      <c r="BC3" s="165"/>
      <c r="BD3" s="165" t="s">
        <v>272</v>
      </c>
      <c r="BE3" s="165"/>
      <c r="BF3" s="165" t="s">
        <v>273</v>
      </c>
      <c r="BG3" s="165"/>
      <c r="BH3" s="165" t="s">
        <v>272</v>
      </c>
      <c r="BI3" s="165"/>
      <c r="BJ3" s="165" t="s">
        <v>273</v>
      </c>
      <c r="BK3" s="165"/>
      <c r="BL3" s="165" t="s">
        <v>272</v>
      </c>
      <c r="BM3" s="165"/>
      <c r="BN3" s="165" t="s">
        <v>273</v>
      </c>
      <c r="BO3" s="165"/>
      <c r="BP3" s="165" t="s">
        <v>272</v>
      </c>
      <c r="BQ3" s="165"/>
      <c r="BR3" s="165" t="s">
        <v>273</v>
      </c>
      <c r="BS3" s="165"/>
    </row>
    <row r="4" spans="1:122" ht="108.75" customHeight="1">
      <c r="A4" s="181"/>
      <c r="B4" s="181"/>
      <c r="C4" s="181"/>
      <c r="D4" s="181"/>
      <c r="E4" s="184"/>
      <c r="F4" s="186"/>
      <c r="G4" s="180"/>
      <c r="H4" s="180"/>
      <c r="I4" s="187"/>
      <c r="J4" s="6" t="s">
        <v>257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257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266</v>
      </c>
      <c r="AC4" s="6" t="s">
        <v>280</v>
      </c>
      <c r="AD4" s="6" t="s">
        <v>281</v>
      </c>
      <c r="AE4" s="6" t="s">
        <v>282</v>
      </c>
      <c r="AF4" s="6" t="s">
        <v>11</v>
      </c>
      <c r="AG4" s="6" t="s">
        <v>267</v>
      </c>
      <c r="AH4" s="6" t="s">
        <v>268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270</v>
      </c>
      <c r="AP4" s="6" t="s">
        <v>271</v>
      </c>
      <c r="AQ4" s="6" t="s">
        <v>249</v>
      </c>
      <c r="AR4" s="6" t="s">
        <v>274</v>
      </c>
      <c r="AS4" s="6" t="s">
        <v>275</v>
      </c>
      <c r="AT4" s="6" t="s">
        <v>274</v>
      </c>
      <c r="AU4" s="6" t="s">
        <v>275</v>
      </c>
      <c r="AV4" s="6" t="s">
        <v>274</v>
      </c>
      <c r="AW4" s="6" t="s">
        <v>275</v>
      </c>
      <c r="AX4" s="6" t="s">
        <v>274</v>
      </c>
      <c r="AY4" s="6" t="s">
        <v>275</v>
      </c>
      <c r="AZ4" s="6" t="s">
        <v>274</v>
      </c>
      <c r="BA4" s="6" t="s">
        <v>275</v>
      </c>
      <c r="BB4" s="6" t="s">
        <v>274</v>
      </c>
      <c r="BC4" s="6" t="s">
        <v>275</v>
      </c>
      <c r="BD4" s="6" t="s">
        <v>274</v>
      </c>
      <c r="BE4" s="6" t="s">
        <v>275</v>
      </c>
      <c r="BF4" s="6" t="s">
        <v>274</v>
      </c>
      <c r="BG4" s="6" t="s">
        <v>275</v>
      </c>
      <c r="BH4" s="6" t="s">
        <v>274</v>
      </c>
      <c r="BI4" s="6" t="s">
        <v>275</v>
      </c>
      <c r="BJ4" s="6" t="s">
        <v>274</v>
      </c>
      <c r="BK4" s="53" t="s">
        <v>275</v>
      </c>
      <c r="BL4" s="6" t="s">
        <v>274</v>
      </c>
      <c r="BM4" s="6" t="s">
        <v>275</v>
      </c>
      <c r="BN4" s="6" t="s">
        <v>274</v>
      </c>
      <c r="BO4" s="6" t="s">
        <v>275</v>
      </c>
      <c r="BP4" s="6" t="s">
        <v>274</v>
      </c>
      <c r="BQ4" s="6" t="s">
        <v>275</v>
      </c>
      <c r="BR4" s="6" t="s">
        <v>274</v>
      </c>
      <c r="BS4" s="6" t="s">
        <v>275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87" ht="12">
      <c r="A5" s="11">
        <v>1</v>
      </c>
      <c r="B5" s="11" t="s">
        <v>285</v>
      </c>
      <c r="C5" s="11">
        <v>9971</v>
      </c>
      <c r="D5" s="18" t="s">
        <v>17</v>
      </c>
      <c r="E5" s="18">
        <f>IF(F5="Y",1,"")</f>
        <v>1</v>
      </c>
      <c r="F5" s="19" t="s">
        <v>460</v>
      </c>
      <c r="G5" s="100">
        <f>SUM(J5:R5)</f>
        <v>66</v>
      </c>
      <c r="H5" s="100">
        <f>SUM(S5:AA5)</f>
        <v>72</v>
      </c>
      <c r="I5" s="75"/>
      <c r="J5" s="64"/>
      <c r="K5" s="76"/>
      <c r="L5" s="76">
        <v>6</v>
      </c>
      <c r="M5" s="76">
        <v>19</v>
      </c>
      <c r="N5" s="76">
        <v>13</v>
      </c>
      <c r="O5" s="76"/>
      <c r="P5" s="76">
        <v>3</v>
      </c>
      <c r="Q5" s="76">
        <v>14</v>
      </c>
      <c r="R5" s="76">
        <v>11</v>
      </c>
      <c r="S5" s="77"/>
      <c r="T5" s="78">
        <v>2</v>
      </c>
      <c r="U5" s="78">
        <v>14</v>
      </c>
      <c r="V5" s="78">
        <v>13</v>
      </c>
      <c r="W5" s="78">
        <v>11</v>
      </c>
      <c r="X5" s="78"/>
      <c r="Y5" s="78">
        <v>10</v>
      </c>
      <c r="Z5" s="78">
        <v>12</v>
      </c>
      <c r="AA5" s="78">
        <v>10</v>
      </c>
      <c r="AB5" s="64">
        <v>9</v>
      </c>
      <c r="AC5" s="64">
        <v>1</v>
      </c>
      <c r="AD5" s="64">
        <v>4</v>
      </c>
      <c r="AE5" s="64">
        <v>2</v>
      </c>
      <c r="AF5" s="64">
        <v>5</v>
      </c>
      <c r="AG5" s="64">
        <v>3</v>
      </c>
      <c r="AH5" s="64">
        <v>44</v>
      </c>
      <c r="AI5" s="77"/>
      <c r="AJ5" s="77"/>
      <c r="AK5" s="77"/>
      <c r="AL5" s="77"/>
      <c r="AM5" s="77"/>
      <c r="AN5" s="77"/>
      <c r="AO5" s="76">
        <v>6</v>
      </c>
      <c r="AP5" s="76">
        <v>2</v>
      </c>
      <c r="AQ5" s="76">
        <v>8</v>
      </c>
      <c r="AR5" s="77">
        <v>1</v>
      </c>
      <c r="AS5" s="77">
        <v>20</v>
      </c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</row>
    <row r="6" spans="1:87" ht="12">
      <c r="A6" s="11">
        <f aca="true" t="shared" si="0" ref="A6:A69">+A5+1</f>
        <v>2</v>
      </c>
      <c r="B6" s="11" t="s">
        <v>285</v>
      </c>
      <c r="C6" s="11">
        <v>9289</v>
      </c>
      <c r="D6" s="18" t="s">
        <v>243</v>
      </c>
      <c r="E6" s="18">
        <f aca="true" t="shared" si="1" ref="E6:E67">IF(F6="Y",1,"")</f>
        <v>1</v>
      </c>
      <c r="F6" s="19" t="s">
        <v>460</v>
      </c>
      <c r="G6" s="100">
        <f aca="true" t="shared" si="2" ref="G6:G67">SUM(J6:R6)</f>
        <v>65</v>
      </c>
      <c r="H6" s="100">
        <f aca="true" t="shared" si="3" ref="H6:H67">SUM(S6:AA6)</f>
        <v>3</v>
      </c>
      <c r="I6" s="75"/>
      <c r="J6" s="77"/>
      <c r="K6" s="76"/>
      <c r="L6" s="76"/>
      <c r="M6" s="76">
        <v>10</v>
      </c>
      <c r="N6" s="76">
        <v>25</v>
      </c>
      <c r="O6" s="76">
        <v>2</v>
      </c>
      <c r="P6" s="76">
        <v>1</v>
      </c>
      <c r="Q6" s="76">
        <v>10</v>
      </c>
      <c r="R6" s="76">
        <v>17</v>
      </c>
      <c r="S6" s="77"/>
      <c r="T6" s="76">
        <v>1</v>
      </c>
      <c r="U6" s="76">
        <v>2</v>
      </c>
      <c r="V6" s="76"/>
      <c r="W6" s="76"/>
      <c r="X6" s="76"/>
      <c r="Y6" s="76"/>
      <c r="Z6" s="76"/>
      <c r="AA6" s="76"/>
      <c r="AB6" s="77">
        <v>4</v>
      </c>
      <c r="AC6" s="77"/>
      <c r="AD6" s="77"/>
      <c r="AE6" s="77"/>
      <c r="AF6" s="77"/>
      <c r="AG6" s="77"/>
      <c r="AH6" s="77">
        <v>27</v>
      </c>
      <c r="AI6" s="77"/>
      <c r="AJ6" s="77" t="s">
        <v>14</v>
      </c>
      <c r="AK6" s="77"/>
      <c r="AL6" s="77"/>
      <c r="AM6" s="77"/>
      <c r="AN6" s="77"/>
      <c r="AO6" s="76"/>
      <c r="AP6" s="76"/>
      <c r="AQ6" s="78"/>
      <c r="AR6" s="64">
        <v>1</v>
      </c>
      <c r="AS6" s="64">
        <v>40</v>
      </c>
      <c r="AT6" s="64"/>
      <c r="AU6" s="64"/>
      <c r="AV6" s="64"/>
      <c r="AW6" s="64"/>
      <c r="AX6" s="64"/>
      <c r="AY6" s="64"/>
      <c r="AZ6" s="64"/>
      <c r="BA6" s="64"/>
      <c r="BB6" s="64">
        <v>8</v>
      </c>
      <c r="BC6" s="64">
        <v>2</v>
      </c>
      <c r="BD6" s="64"/>
      <c r="BE6" s="64"/>
      <c r="BF6" s="64"/>
      <c r="BG6" s="64"/>
      <c r="BH6" s="64"/>
      <c r="BI6" s="64"/>
      <c r="BJ6" s="64"/>
      <c r="BK6" s="64"/>
      <c r="BL6" s="64">
        <v>1</v>
      </c>
      <c r="BM6" s="64">
        <v>25</v>
      </c>
      <c r="BN6" s="64"/>
      <c r="BO6" s="64"/>
      <c r="BP6" s="64">
        <v>1</v>
      </c>
      <c r="BQ6" s="64">
        <v>20</v>
      </c>
      <c r="BR6" s="64"/>
      <c r="BS6" s="64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</row>
    <row r="7" spans="1:87" ht="12">
      <c r="A7" s="11">
        <f t="shared" si="0"/>
        <v>3</v>
      </c>
      <c r="B7" s="11" t="s">
        <v>285</v>
      </c>
      <c r="C7" s="11">
        <v>9319</v>
      </c>
      <c r="D7" s="18" t="s">
        <v>241</v>
      </c>
      <c r="E7" s="18">
        <f t="shared" si="1"/>
        <v>1</v>
      </c>
      <c r="F7" s="19" t="s">
        <v>460</v>
      </c>
      <c r="G7" s="100">
        <f t="shared" si="2"/>
        <v>328</v>
      </c>
      <c r="H7" s="100">
        <f t="shared" si="3"/>
        <v>47</v>
      </c>
      <c r="I7" s="75"/>
      <c r="J7" s="77"/>
      <c r="K7" s="76">
        <v>60</v>
      </c>
      <c r="L7" s="76">
        <v>29</v>
      </c>
      <c r="M7" s="76">
        <v>61</v>
      </c>
      <c r="N7" s="76">
        <v>40</v>
      </c>
      <c r="O7" s="76">
        <v>40</v>
      </c>
      <c r="P7" s="76">
        <v>16</v>
      </c>
      <c r="Q7" s="76">
        <v>48</v>
      </c>
      <c r="R7" s="76">
        <v>34</v>
      </c>
      <c r="S7" s="77"/>
      <c r="T7" s="76">
        <v>7</v>
      </c>
      <c r="U7" s="76">
        <v>8</v>
      </c>
      <c r="V7" s="76">
        <v>8</v>
      </c>
      <c r="W7" s="76">
        <v>2</v>
      </c>
      <c r="X7" s="76">
        <v>12</v>
      </c>
      <c r="Y7" s="76">
        <v>2</v>
      </c>
      <c r="Z7" s="76">
        <v>4</v>
      </c>
      <c r="AA7" s="76">
        <v>4</v>
      </c>
      <c r="AB7" s="77"/>
      <c r="AC7" s="77">
        <v>2</v>
      </c>
      <c r="AD7" s="77"/>
      <c r="AE7" s="77"/>
      <c r="AF7" s="77">
        <v>47</v>
      </c>
      <c r="AG7" s="77">
        <v>42</v>
      </c>
      <c r="AH7" s="77">
        <v>110</v>
      </c>
      <c r="AI7" s="77">
        <v>10</v>
      </c>
      <c r="AJ7" s="77" t="s">
        <v>14</v>
      </c>
      <c r="AK7" s="77"/>
      <c r="AL7" s="77"/>
      <c r="AM7" s="77"/>
      <c r="AN7" s="77"/>
      <c r="AO7" s="76"/>
      <c r="AP7" s="76"/>
      <c r="AQ7" s="78"/>
      <c r="AR7" s="64">
        <v>3</v>
      </c>
      <c r="AS7" s="64">
        <v>40</v>
      </c>
      <c r="AT7" s="64">
        <v>1</v>
      </c>
      <c r="AU7" s="64">
        <v>8</v>
      </c>
      <c r="AV7" s="64"/>
      <c r="AW7" s="64"/>
      <c r="AX7" s="64"/>
      <c r="AY7" s="64"/>
      <c r="AZ7" s="64"/>
      <c r="BA7" s="64"/>
      <c r="BB7" s="64">
        <v>8</v>
      </c>
      <c r="BC7" s="64">
        <v>8</v>
      </c>
      <c r="BD7" s="64"/>
      <c r="BE7" s="64"/>
      <c r="BF7" s="64">
        <v>3</v>
      </c>
      <c r="BG7" s="64">
        <v>5</v>
      </c>
      <c r="BH7" s="64"/>
      <c r="BI7" s="64"/>
      <c r="BJ7" s="64"/>
      <c r="BK7" s="64"/>
      <c r="BL7" s="64"/>
      <c r="BM7" s="64"/>
      <c r="BN7" s="64">
        <v>2</v>
      </c>
      <c r="BO7" s="64">
        <v>5</v>
      </c>
      <c r="BP7" s="64"/>
      <c r="BQ7" s="64"/>
      <c r="BR7" s="64">
        <v>1</v>
      </c>
      <c r="BS7" s="64">
        <v>20</v>
      </c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</row>
    <row r="8" spans="1:87" ht="12">
      <c r="A8" s="11">
        <f t="shared" si="0"/>
        <v>4</v>
      </c>
      <c r="B8" s="11" t="s">
        <v>285</v>
      </c>
      <c r="C8" s="11">
        <v>9288</v>
      </c>
      <c r="D8" s="18" t="s">
        <v>242</v>
      </c>
      <c r="E8" s="18">
        <f t="shared" si="1"/>
        <v>1</v>
      </c>
      <c r="F8" s="19" t="s">
        <v>460</v>
      </c>
      <c r="G8" s="100">
        <f t="shared" si="2"/>
        <v>97</v>
      </c>
      <c r="H8" s="100">
        <f t="shared" si="3"/>
        <v>93</v>
      </c>
      <c r="I8" s="75"/>
      <c r="J8" s="77"/>
      <c r="K8" s="76">
        <v>10</v>
      </c>
      <c r="L8" s="76">
        <v>18</v>
      </c>
      <c r="M8" s="76">
        <v>8</v>
      </c>
      <c r="N8" s="76">
        <v>9</v>
      </c>
      <c r="O8" s="76">
        <v>11</v>
      </c>
      <c r="P8" s="76">
        <v>15</v>
      </c>
      <c r="Q8" s="76">
        <v>15</v>
      </c>
      <c r="R8" s="76">
        <v>11</v>
      </c>
      <c r="S8" s="77"/>
      <c r="T8" s="76">
        <v>16</v>
      </c>
      <c r="U8" s="76">
        <v>15</v>
      </c>
      <c r="V8" s="76">
        <v>5</v>
      </c>
      <c r="W8" s="76">
        <v>4</v>
      </c>
      <c r="X8" s="76">
        <v>22</v>
      </c>
      <c r="Y8" s="76">
        <v>15</v>
      </c>
      <c r="Z8" s="76">
        <v>10</v>
      </c>
      <c r="AA8" s="76">
        <v>6</v>
      </c>
      <c r="AB8" s="77"/>
      <c r="AC8" s="77">
        <v>1</v>
      </c>
      <c r="AD8" s="77">
        <v>1</v>
      </c>
      <c r="AE8" s="77"/>
      <c r="AF8" s="77">
        <v>33</v>
      </c>
      <c r="AG8" s="77">
        <v>12</v>
      </c>
      <c r="AH8" s="77">
        <v>140</v>
      </c>
      <c r="AI8" s="77">
        <v>3</v>
      </c>
      <c r="AJ8" s="77">
        <v>1</v>
      </c>
      <c r="AK8" s="77"/>
      <c r="AL8" s="77"/>
      <c r="AM8" s="77"/>
      <c r="AN8" s="77"/>
      <c r="AO8" s="76">
        <v>25</v>
      </c>
      <c r="AP8" s="76">
        <v>8</v>
      </c>
      <c r="AQ8" s="78">
        <v>125</v>
      </c>
      <c r="AR8" s="64">
        <v>1</v>
      </c>
      <c r="AS8" s="64">
        <v>50</v>
      </c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>
        <v>6</v>
      </c>
      <c r="BG8" s="64">
        <v>4</v>
      </c>
      <c r="BH8" s="64"/>
      <c r="BI8" s="64"/>
      <c r="BJ8" s="64">
        <v>11</v>
      </c>
      <c r="BK8" s="64">
        <v>3</v>
      </c>
      <c r="BL8" s="64">
        <v>1</v>
      </c>
      <c r="BM8" s="64">
        <v>15</v>
      </c>
      <c r="BN8" s="64">
        <v>4</v>
      </c>
      <c r="BO8" s="64">
        <v>20</v>
      </c>
      <c r="BP8" s="64"/>
      <c r="BQ8" s="64"/>
      <c r="BR8" s="64"/>
      <c r="BS8" s="64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</row>
    <row r="9" spans="1:87" ht="12">
      <c r="A9" s="11">
        <f t="shared" si="0"/>
        <v>5</v>
      </c>
      <c r="B9" s="11" t="s">
        <v>285</v>
      </c>
      <c r="C9" s="11">
        <v>9295</v>
      </c>
      <c r="D9" s="18" t="s">
        <v>28</v>
      </c>
      <c r="E9" s="18">
        <f t="shared" si="1"/>
        <v>1</v>
      </c>
      <c r="F9" s="19" t="s">
        <v>460</v>
      </c>
      <c r="G9" s="100">
        <f t="shared" si="2"/>
        <v>96</v>
      </c>
      <c r="H9" s="100">
        <f t="shared" si="3"/>
        <v>24</v>
      </c>
      <c r="I9" s="75"/>
      <c r="J9" s="64"/>
      <c r="K9" s="78">
        <v>4</v>
      </c>
      <c r="L9" s="78">
        <v>15</v>
      </c>
      <c r="M9" s="78">
        <v>14</v>
      </c>
      <c r="N9" s="78">
        <v>17</v>
      </c>
      <c r="O9" s="78">
        <v>4</v>
      </c>
      <c r="P9" s="78">
        <v>21</v>
      </c>
      <c r="Q9" s="78">
        <v>10</v>
      </c>
      <c r="R9" s="78">
        <v>11</v>
      </c>
      <c r="S9" s="64"/>
      <c r="T9" s="78"/>
      <c r="U9" s="78">
        <v>4</v>
      </c>
      <c r="V9" s="78">
        <v>6</v>
      </c>
      <c r="W9" s="78">
        <v>4</v>
      </c>
      <c r="X9" s="78"/>
      <c r="Y9" s="78">
        <v>1</v>
      </c>
      <c r="Z9" s="78">
        <v>5</v>
      </c>
      <c r="AA9" s="78">
        <v>4</v>
      </c>
      <c r="AB9" s="64">
        <v>5</v>
      </c>
      <c r="AC9" s="64">
        <v>1</v>
      </c>
      <c r="AD9" s="64"/>
      <c r="AE9" s="64"/>
      <c r="AF9" s="64">
        <v>12</v>
      </c>
      <c r="AG9" s="64">
        <v>8</v>
      </c>
      <c r="AH9" s="64">
        <v>143</v>
      </c>
      <c r="AI9" s="64"/>
      <c r="AJ9" s="64">
        <v>4</v>
      </c>
      <c r="AK9" s="64">
        <v>5</v>
      </c>
      <c r="AL9" s="64"/>
      <c r="AM9" s="64"/>
      <c r="AN9" s="64"/>
      <c r="AO9" s="78">
        <v>12</v>
      </c>
      <c r="AP9" s="78">
        <v>7</v>
      </c>
      <c r="AQ9" s="78">
        <v>130</v>
      </c>
      <c r="AR9" s="64">
        <v>1.5</v>
      </c>
      <c r="AS9" s="64">
        <v>60</v>
      </c>
      <c r="AT9" s="64"/>
      <c r="AU9" s="64"/>
      <c r="AV9" s="64"/>
      <c r="AW9" s="64"/>
      <c r="AX9" s="64"/>
      <c r="AY9" s="64"/>
      <c r="AZ9" s="64"/>
      <c r="BA9" s="64"/>
      <c r="BB9" s="64">
        <v>6</v>
      </c>
      <c r="BC9" s="64">
        <v>12</v>
      </c>
      <c r="BD9" s="64"/>
      <c r="BE9" s="64"/>
      <c r="BF9" s="64">
        <v>5</v>
      </c>
      <c r="BG9" s="64">
        <v>9</v>
      </c>
      <c r="BH9" s="64"/>
      <c r="BI9" s="64"/>
      <c r="BJ9" s="64">
        <v>10</v>
      </c>
      <c r="BK9" s="64">
        <v>12</v>
      </c>
      <c r="BL9" s="64">
        <v>0.5</v>
      </c>
      <c r="BM9" s="64">
        <v>20</v>
      </c>
      <c r="BN9" s="64">
        <v>4</v>
      </c>
      <c r="BO9" s="64">
        <v>3</v>
      </c>
      <c r="BP9" s="64"/>
      <c r="BQ9" s="64"/>
      <c r="BR9" s="64">
        <v>2</v>
      </c>
      <c r="BS9" s="64">
        <v>4</v>
      </c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</row>
    <row r="10" spans="1:87" ht="12">
      <c r="A10" s="11">
        <f t="shared" si="0"/>
        <v>6</v>
      </c>
      <c r="B10" s="11" t="s">
        <v>285</v>
      </c>
      <c r="C10" s="16">
        <v>9290</v>
      </c>
      <c r="D10" s="18" t="s">
        <v>45</v>
      </c>
      <c r="E10" s="18">
        <f t="shared" si="1"/>
        <v>1</v>
      </c>
      <c r="F10" s="19" t="s">
        <v>460</v>
      </c>
      <c r="G10" s="100">
        <f t="shared" si="2"/>
        <v>21</v>
      </c>
      <c r="H10" s="100">
        <f t="shared" si="3"/>
        <v>10</v>
      </c>
      <c r="I10" s="75"/>
      <c r="J10" s="77"/>
      <c r="K10" s="77">
        <v>2</v>
      </c>
      <c r="L10" s="77">
        <v>2</v>
      </c>
      <c r="M10" s="77">
        <v>3</v>
      </c>
      <c r="N10" s="77">
        <v>3</v>
      </c>
      <c r="O10" s="77">
        <v>3</v>
      </c>
      <c r="P10" s="77"/>
      <c r="Q10" s="77">
        <v>4</v>
      </c>
      <c r="R10" s="77">
        <v>4</v>
      </c>
      <c r="S10" s="77"/>
      <c r="T10" s="77"/>
      <c r="U10" s="77">
        <v>1</v>
      </c>
      <c r="V10" s="77">
        <v>2</v>
      </c>
      <c r="W10" s="77">
        <v>1</v>
      </c>
      <c r="X10" s="77"/>
      <c r="Y10" s="77">
        <v>2</v>
      </c>
      <c r="Z10" s="77">
        <v>1</v>
      </c>
      <c r="AA10" s="77">
        <v>3</v>
      </c>
      <c r="AB10" s="77"/>
      <c r="AC10" s="77">
        <v>1</v>
      </c>
      <c r="AD10" s="77"/>
      <c r="AE10" s="77"/>
      <c r="AF10" s="77">
        <v>2</v>
      </c>
      <c r="AG10" s="77">
        <v>3</v>
      </c>
      <c r="AH10" s="77">
        <v>14</v>
      </c>
      <c r="AI10" s="77"/>
      <c r="AJ10" s="77"/>
      <c r="AK10" s="77"/>
      <c r="AL10" s="77"/>
      <c r="AM10" s="77"/>
      <c r="AN10" s="77"/>
      <c r="AO10" s="77">
        <v>3</v>
      </c>
      <c r="AP10" s="77">
        <v>2</v>
      </c>
      <c r="AQ10" s="77"/>
      <c r="AR10" s="77">
        <v>0.5</v>
      </c>
      <c r="AS10" s="77">
        <v>20</v>
      </c>
      <c r="AT10" s="77"/>
      <c r="AU10" s="77"/>
      <c r="AV10" s="77"/>
      <c r="AW10" s="77"/>
      <c r="AX10" s="77"/>
      <c r="AY10" s="77"/>
      <c r="AZ10" s="77">
        <v>1</v>
      </c>
      <c r="BA10" s="77">
        <v>5</v>
      </c>
      <c r="BB10" s="77">
        <v>1</v>
      </c>
      <c r="BC10" s="77">
        <v>3</v>
      </c>
      <c r="BD10" s="77">
        <v>1</v>
      </c>
      <c r="BE10" s="77">
        <v>5</v>
      </c>
      <c r="BF10" s="77"/>
      <c r="BG10" s="77"/>
      <c r="BH10" s="77">
        <v>1</v>
      </c>
      <c r="BI10" s="77">
        <v>5</v>
      </c>
      <c r="BJ10" s="77"/>
      <c r="BK10" s="77"/>
      <c r="BL10" s="77">
        <v>1</v>
      </c>
      <c r="BM10" s="77">
        <v>20</v>
      </c>
      <c r="BN10" s="77"/>
      <c r="BO10" s="77"/>
      <c r="BP10" s="77">
        <v>2</v>
      </c>
      <c r="BQ10" s="77">
        <v>22</v>
      </c>
      <c r="BR10" s="77">
        <v>2</v>
      </c>
      <c r="BS10" s="77">
        <v>3</v>
      </c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</row>
    <row r="11" spans="1:87" ht="12">
      <c r="A11" s="11">
        <f t="shared" si="0"/>
        <v>7</v>
      </c>
      <c r="B11" s="11" t="s">
        <v>285</v>
      </c>
      <c r="C11" s="11">
        <v>9275</v>
      </c>
      <c r="D11" s="18" t="s">
        <v>21</v>
      </c>
      <c r="E11" s="18">
        <f t="shared" si="1"/>
        <v>1</v>
      </c>
      <c r="F11" s="19" t="s">
        <v>460</v>
      </c>
      <c r="G11" s="100">
        <f t="shared" si="2"/>
        <v>55</v>
      </c>
      <c r="H11" s="100">
        <f t="shared" si="3"/>
        <v>0</v>
      </c>
      <c r="I11" s="75"/>
      <c r="J11" s="77"/>
      <c r="K11" s="76">
        <v>9</v>
      </c>
      <c r="L11" s="76">
        <v>7</v>
      </c>
      <c r="M11" s="76">
        <v>7</v>
      </c>
      <c r="N11" s="76">
        <v>12</v>
      </c>
      <c r="O11" s="76">
        <v>4</v>
      </c>
      <c r="P11" s="76">
        <v>6</v>
      </c>
      <c r="Q11" s="76">
        <v>5</v>
      </c>
      <c r="R11" s="76">
        <v>5</v>
      </c>
      <c r="S11" s="77">
        <v>0</v>
      </c>
      <c r="T11" s="76"/>
      <c r="U11" s="76"/>
      <c r="V11" s="76"/>
      <c r="W11" s="76"/>
      <c r="X11" s="76"/>
      <c r="Y11" s="76"/>
      <c r="Z11" s="76"/>
      <c r="AA11" s="76"/>
      <c r="AB11" s="77"/>
      <c r="AC11" s="77">
        <v>1</v>
      </c>
      <c r="AD11" s="77">
        <v>2</v>
      </c>
      <c r="AE11" s="77"/>
      <c r="AF11" s="77">
        <v>4</v>
      </c>
      <c r="AG11" s="77">
        <v>4</v>
      </c>
      <c r="AH11" s="77">
        <v>25</v>
      </c>
      <c r="AI11" s="77"/>
      <c r="AJ11" s="77"/>
      <c r="AK11" s="77"/>
      <c r="AL11" s="77"/>
      <c r="AM11" s="77"/>
      <c r="AN11" s="77"/>
      <c r="AO11" s="76">
        <v>4</v>
      </c>
      <c r="AP11" s="76"/>
      <c r="AQ11" s="76">
        <v>6</v>
      </c>
      <c r="AR11" s="77"/>
      <c r="AS11" s="77"/>
      <c r="AT11" s="77"/>
      <c r="AU11" s="77"/>
      <c r="AV11" s="77">
        <v>1</v>
      </c>
      <c r="AW11" s="77">
        <v>40</v>
      </c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>
        <v>1</v>
      </c>
      <c r="BK11" s="77">
        <v>2</v>
      </c>
      <c r="BL11" s="77"/>
      <c r="BM11" s="77"/>
      <c r="BN11" s="77"/>
      <c r="BO11" s="77"/>
      <c r="BP11" s="77"/>
      <c r="BQ11" s="77"/>
      <c r="BR11" s="77"/>
      <c r="BS11" s="77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</row>
    <row r="12" spans="1:87" ht="12">
      <c r="A12" s="11">
        <f t="shared" si="0"/>
        <v>8</v>
      </c>
      <c r="B12" s="11" t="s">
        <v>285</v>
      </c>
      <c r="C12" s="11">
        <v>9277</v>
      </c>
      <c r="D12" s="18" t="s">
        <v>445</v>
      </c>
      <c r="E12" s="18">
        <f t="shared" si="1"/>
        <v>1</v>
      </c>
      <c r="F12" s="19" t="s">
        <v>460</v>
      </c>
      <c r="G12" s="100">
        <f t="shared" si="2"/>
        <v>60</v>
      </c>
      <c r="H12" s="100">
        <f t="shared" si="3"/>
        <v>18</v>
      </c>
      <c r="I12" s="75"/>
      <c r="J12" s="77"/>
      <c r="K12" s="76">
        <v>3</v>
      </c>
      <c r="L12" s="76">
        <v>1</v>
      </c>
      <c r="M12" s="76">
        <v>10</v>
      </c>
      <c r="N12" s="76">
        <v>30</v>
      </c>
      <c r="O12" s="76"/>
      <c r="P12" s="76"/>
      <c r="Q12" s="76">
        <v>5</v>
      </c>
      <c r="R12" s="76">
        <v>11</v>
      </c>
      <c r="S12" s="77"/>
      <c r="T12" s="76"/>
      <c r="U12" s="76">
        <v>2</v>
      </c>
      <c r="V12" s="76">
        <v>3</v>
      </c>
      <c r="W12" s="76">
        <v>4</v>
      </c>
      <c r="X12" s="76">
        <v>4</v>
      </c>
      <c r="Y12" s="76"/>
      <c r="Z12" s="76">
        <v>2</v>
      </c>
      <c r="AA12" s="76">
        <v>3</v>
      </c>
      <c r="AB12" s="77"/>
      <c r="AC12" s="77">
        <v>2</v>
      </c>
      <c r="AD12" s="77"/>
      <c r="AE12" s="77"/>
      <c r="AF12" s="77">
        <v>2</v>
      </c>
      <c r="AG12" s="77">
        <v>1</v>
      </c>
      <c r="AH12" s="77">
        <v>38</v>
      </c>
      <c r="AI12" s="77"/>
      <c r="AJ12" s="77"/>
      <c r="AK12" s="77"/>
      <c r="AL12" s="77"/>
      <c r="AM12" s="77"/>
      <c r="AN12" s="77"/>
      <c r="AO12" s="76"/>
      <c r="AP12" s="76"/>
      <c r="AQ12" s="76"/>
      <c r="AR12" s="77">
        <v>1</v>
      </c>
      <c r="AS12" s="77">
        <v>40</v>
      </c>
      <c r="AT12" s="77"/>
      <c r="AU12" s="77"/>
      <c r="AV12" s="77"/>
      <c r="AW12" s="77"/>
      <c r="AX12" s="77"/>
      <c r="AY12" s="77"/>
      <c r="AZ12" s="77"/>
      <c r="BA12" s="77"/>
      <c r="BB12" s="77">
        <v>6</v>
      </c>
      <c r="BC12" s="77">
        <v>1</v>
      </c>
      <c r="BD12" s="77"/>
      <c r="BE12" s="77"/>
      <c r="BF12" s="77"/>
      <c r="BG12" s="77"/>
      <c r="BH12" s="77"/>
      <c r="BI12" s="77"/>
      <c r="BJ12" s="77">
        <v>7</v>
      </c>
      <c r="BK12" s="77">
        <v>6</v>
      </c>
      <c r="BL12" s="77"/>
      <c r="BM12" s="77"/>
      <c r="BN12" s="77">
        <v>1</v>
      </c>
      <c r="BO12" s="77">
        <v>12</v>
      </c>
      <c r="BP12" s="77">
        <v>1</v>
      </c>
      <c r="BQ12" s="77">
        <v>3</v>
      </c>
      <c r="BR12" s="77"/>
      <c r="BS12" s="77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</row>
    <row r="13" spans="1:87" ht="12">
      <c r="A13" s="11">
        <f t="shared" si="0"/>
        <v>9</v>
      </c>
      <c r="B13" s="11" t="s">
        <v>285</v>
      </c>
      <c r="C13" s="11">
        <v>9293</v>
      </c>
      <c r="D13" s="18" t="s">
        <v>46</v>
      </c>
      <c r="E13" s="18">
        <f t="shared" si="1"/>
        <v>1</v>
      </c>
      <c r="F13" s="19" t="s">
        <v>460</v>
      </c>
      <c r="G13" s="100">
        <f t="shared" si="2"/>
        <v>75</v>
      </c>
      <c r="H13" s="100">
        <f t="shared" si="3"/>
        <v>46</v>
      </c>
      <c r="I13" s="75"/>
      <c r="J13" s="77"/>
      <c r="K13" s="76"/>
      <c r="L13" s="76">
        <v>2</v>
      </c>
      <c r="M13" s="76">
        <v>14</v>
      </c>
      <c r="N13" s="76">
        <v>34</v>
      </c>
      <c r="O13" s="76"/>
      <c r="P13" s="76">
        <v>2</v>
      </c>
      <c r="Q13" s="76">
        <v>4</v>
      </c>
      <c r="R13" s="76">
        <v>19</v>
      </c>
      <c r="S13" s="77"/>
      <c r="T13" s="76">
        <v>3</v>
      </c>
      <c r="U13" s="76">
        <v>8</v>
      </c>
      <c r="V13" s="76">
        <v>6</v>
      </c>
      <c r="W13" s="76">
        <v>11</v>
      </c>
      <c r="X13" s="76">
        <v>2</v>
      </c>
      <c r="Y13" s="76">
        <v>9</v>
      </c>
      <c r="Z13" s="76">
        <v>5</v>
      </c>
      <c r="AA13" s="76">
        <v>2</v>
      </c>
      <c r="AB13" s="77">
        <v>6</v>
      </c>
      <c r="AC13" s="77">
        <v>7</v>
      </c>
      <c r="AD13" s="77">
        <v>1</v>
      </c>
      <c r="AE13" s="77"/>
      <c r="AF13" s="77">
        <v>5</v>
      </c>
      <c r="AG13" s="77">
        <v>1</v>
      </c>
      <c r="AH13" s="77">
        <v>54</v>
      </c>
      <c r="AI13" s="77"/>
      <c r="AJ13" s="77"/>
      <c r="AK13" s="77"/>
      <c r="AL13" s="77"/>
      <c r="AM13" s="77">
        <v>2</v>
      </c>
      <c r="AN13" s="77"/>
      <c r="AO13" s="76">
        <v>5</v>
      </c>
      <c r="AP13" s="76">
        <v>1</v>
      </c>
      <c r="AQ13" s="76"/>
      <c r="AR13" s="77">
        <v>1</v>
      </c>
      <c r="AS13" s="77">
        <v>40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>
        <v>2</v>
      </c>
      <c r="BK13" s="77">
        <v>4</v>
      </c>
      <c r="BL13" s="77">
        <v>1</v>
      </c>
      <c r="BM13" s="77">
        <v>2.5</v>
      </c>
      <c r="BN13" s="77"/>
      <c r="BO13" s="77"/>
      <c r="BP13" s="77"/>
      <c r="BQ13" s="77"/>
      <c r="BR13" s="77">
        <v>10</v>
      </c>
      <c r="BS13" s="77">
        <v>20</v>
      </c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</row>
    <row r="14" spans="1:87" ht="12">
      <c r="A14" s="11">
        <f t="shared" si="0"/>
        <v>10</v>
      </c>
      <c r="B14" s="11" t="s">
        <v>285</v>
      </c>
      <c r="C14" s="11">
        <v>9279</v>
      </c>
      <c r="D14" s="18" t="s">
        <v>25</v>
      </c>
      <c r="E14" s="18">
        <f t="shared" si="1"/>
        <v>1</v>
      </c>
      <c r="F14" s="19" t="s">
        <v>460</v>
      </c>
      <c r="G14" s="100">
        <f t="shared" si="2"/>
        <v>86</v>
      </c>
      <c r="H14" s="100">
        <f t="shared" si="3"/>
        <v>25</v>
      </c>
      <c r="I14" s="75"/>
      <c r="J14" s="77"/>
      <c r="K14" s="76">
        <v>8</v>
      </c>
      <c r="L14" s="76">
        <v>13</v>
      </c>
      <c r="M14" s="76">
        <v>17</v>
      </c>
      <c r="N14" s="76">
        <v>16</v>
      </c>
      <c r="O14" s="76">
        <v>6</v>
      </c>
      <c r="P14" s="76">
        <v>5</v>
      </c>
      <c r="Q14" s="76">
        <v>7</v>
      </c>
      <c r="R14" s="76">
        <v>14</v>
      </c>
      <c r="S14" s="77"/>
      <c r="T14" s="76">
        <v>1</v>
      </c>
      <c r="U14" s="76"/>
      <c r="V14" s="76">
        <v>3</v>
      </c>
      <c r="W14" s="76">
        <v>7</v>
      </c>
      <c r="X14" s="76">
        <v>1</v>
      </c>
      <c r="Y14" s="76">
        <v>5</v>
      </c>
      <c r="Z14" s="76">
        <v>4</v>
      </c>
      <c r="AA14" s="76">
        <v>4</v>
      </c>
      <c r="AB14" s="77">
        <v>13</v>
      </c>
      <c r="AC14" s="77">
        <v>6</v>
      </c>
      <c r="AD14" s="77"/>
      <c r="AE14" s="77"/>
      <c r="AF14" s="77">
        <v>9</v>
      </c>
      <c r="AG14" s="77">
        <v>5</v>
      </c>
      <c r="AH14" s="77">
        <v>73</v>
      </c>
      <c r="AI14" s="77"/>
      <c r="AJ14" s="77">
        <v>1</v>
      </c>
      <c r="AK14" s="77"/>
      <c r="AL14" s="77"/>
      <c r="AM14" s="77"/>
      <c r="AN14" s="77"/>
      <c r="AO14" s="76">
        <v>9</v>
      </c>
      <c r="AP14" s="76">
        <v>5</v>
      </c>
      <c r="AQ14" s="76">
        <v>73</v>
      </c>
      <c r="AR14" s="77">
        <v>1</v>
      </c>
      <c r="AS14" s="77">
        <v>45</v>
      </c>
      <c r="AT14" s="77"/>
      <c r="AU14" s="77"/>
      <c r="AV14" s="77"/>
      <c r="AW14" s="77"/>
      <c r="AX14" s="77"/>
      <c r="AY14" s="77"/>
      <c r="AZ14" s="77"/>
      <c r="BA14" s="77"/>
      <c r="BB14" s="77">
        <v>7</v>
      </c>
      <c r="BC14" s="77">
        <v>14</v>
      </c>
      <c r="BD14" s="77"/>
      <c r="BE14" s="77"/>
      <c r="BF14" s="77"/>
      <c r="BG14" s="77"/>
      <c r="BH14" s="77">
        <v>1</v>
      </c>
      <c r="BI14" s="77">
        <v>5</v>
      </c>
      <c r="BJ14" s="77">
        <v>3</v>
      </c>
      <c r="BK14" s="77">
        <v>3</v>
      </c>
      <c r="BL14" s="77">
        <v>5</v>
      </c>
      <c r="BM14" s="77">
        <v>33</v>
      </c>
      <c r="BN14" s="77"/>
      <c r="BO14" s="77"/>
      <c r="BP14" s="77"/>
      <c r="BQ14" s="77"/>
      <c r="BR14" s="77"/>
      <c r="BS14" s="77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</row>
    <row r="15" spans="1:87" ht="12">
      <c r="A15" s="11">
        <f t="shared" si="0"/>
        <v>11</v>
      </c>
      <c r="B15" s="11" t="s">
        <v>285</v>
      </c>
      <c r="C15" s="11">
        <v>9340</v>
      </c>
      <c r="D15" s="18" t="s">
        <v>69</v>
      </c>
      <c r="E15" s="18">
        <f t="shared" si="1"/>
        <v>1</v>
      </c>
      <c r="F15" s="19" t="s">
        <v>460</v>
      </c>
      <c r="G15" s="100">
        <f t="shared" si="2"/>
        <v>97</v>
      </c>
      <c r="H15" s="100">
        <f t="shared" si="3"/>
        <v>107</v>
      </c>
      <c r="I15" s="75"/>
      <c r="J15" s="77"/>
      <c r="K15" s="76">
        <v>1</v>
      </c>
      <c r="L15" s="76">
        <v>9</v>
      </c>
      <c r="M15" s="76">
        <v>19</v>
      </c>
      <c r="N15" s="76">
        <v>27</v>
      </c>
      <c r="O15" s="76">
        <v>1</v>
      </c>
      <c r="P15" s="76">
        <v>5</v>
      </c>
      <c r="Q15" s="76">
        <v>15</v>
      </c>
      <c r="R15" s="76">
        <v>20</v>
      </c>
      <c r="S15" s="77"/>
      <c r="T15" s="76">
        <v>1</v>
      </c>
      <c r="U15" s="76">
        <v>12</v>
      </c>
      <c r="V15" s="76">
        <v>32</v>
      </c>
      <c r="W15" s="76">
        <v>22</v>
      </c>
      <c r="X15" s="76">
        <v>1</v>
      </c>
      <c r="Y15" s="76">
        <v>9</v>
      </c>
      <c r="Z15" s="76">
        <v>18</v>
      </c>
      <c r="AA15" s="76">
        <v>12</v>
      </c>
      <c r="AB15" s="77">
        <v>6</v>
      </c>
      <c r="AC15" s="77">
        <v>2</v>
      </c>
      <c r="AD15" s="77">
        <v>18</v>
      </c>
      <c r="AE15" s="77">
        <v>64</v>
      </c>
      <c r="AF15" s="77">
        <v>17</v>
      </c>
      <c r="AG15" s="77">
        <v>4</v>
      </c>
      <c r="AH15" s="77">
        <v>124</v>
      </c>
      <c r="AI15" s="77">
        <v>5</v>
      </c>
      <c r="AJ15" s="77">
        <v>2</v>
      </c>
      <c r="AK15" s="77"/>
      <c r="AL15" s="77"/>
      <c r="AM15" s="77"/>
      <c r="AN15" s="77"/>
      <c r="AO15" s="76">
        <v>71</v>
      </c>
      <c r="AP15" s="76">
        <v>4</v>
      </c>
      <c r="AQ15" s="76">
        <v>100</v>
      </c>
      <c r="AR15" s="77">
        <v>1</v>
      </c>
      <c r="AS15" s="77">
        <v>40</v>
      </c>
      <c r="AT15" s="77">
        <v>19</v>
      </c>
      <c r="AU15" s="77">
        <v>38</v>
      </c>
      <c r="AV15" s="77"/>
      <c r="AW15" s="77"/>
      <c r="AX15" s="77"/>
      <c r="AY15" s="77"/>
      <c r="AZ15" s="77">
        <v>8</v>
      </c>
      <c r="BA15" s="77">
        <v>123</v>
      </c>
      <c r="BB15" s="77">
        <v>2</v>
      </c>
      <c r="BC15" s="77">
        <v>7</v>
      </c>
      <c r="BD15" s="77">
        <v>1</v>
      </c>
      <c r="BE15" s="77">
        <v>13</v>
      </c>
      <c r="BF15" s="77">
        <v>9</v>
      </c>
      <c r="BG15" s="77">
        <v>27</v>
      </c>
      <c r="BH15" s="77">
        <v>1</v>
      </c>
      <c r="BI15" s="77">
        <v>4</v>
      </c>
      <c r="BJ15" s="77">
        <v>3</v>
      </c>
      <c r="BK15" s="77">
        <v>6</v>
      </c>
      <c r="BL15" s="77">
        <v>7</v>
      </c>
      <c r="BM15" s="77">
        <v>82</v>
      </c>
      <c r="BN15" s="77"/>
      <c r="BO15" s="77"/>
      <c r="BP15" s="77"/>
      <c r="BQ15" s="77"/>
      <c r="BR15" s="77"/>
      <c r="BS15" s="77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</row>
    <row r="16" spans="1:87" ht="12">
      <c r="A16" s="11">
        <f t="shared" si="0"/>
        <v>12</v>
      </c>
      <c r="B16" s="11" t="s">
        <v>285</v>
      </c>
      <c r="C16" s="11">
        <v>9343</v>
      </c>
      <c r="D16" s="18" t="s">
        <v>70</v>
      </c>
      <c r="E16" s="18">
        <f t="shared" si="1"/>
        <v>1</v>
      </c>
      <c r="F16" s="19" t="s">
        <v>460</v>
      </c>
      <c r="G16" s="100">
        <f t="shared" si="2"/>
        <v>37</v>
      </c>
      <c r="H16" s="100">
        <f t="shared" si="3"/>
        <v>5</v>
      </c>
      <c r="I16" s="75"/>
      <c r="J16" s="77"/>
      <c r="K16" s="76"/>
      <c r="L16" s="76">
        <v>1</v>
      </c>
      <c r="M16" s="76">
        <v>5</v>
      </c>
      <c r="N16" s="76">
        <v>15</v>
      </c>
      <c r="O16" s="76">
        <v>1</v>
      </c>
      <c r="P16" s="76">
        <v>1</v>
      </c>
      <c r="Q16" s="76">
        <v>4</v>
      </c>
      <c r="R16" s="76">
        <v>10</v>
      </c>
      <c r="S16" s="77">
        <v>0</v>
      </c>
      <c r="T16" s="76"/>
      <c r="U16" s="76">
        <v>1</v>
      </c>
      <c r="V16" s="76">
        <v>1</v>
      </c>
      <c r="W16" s="76"/>
      <c r="X16" s="76"/>
      <c r="Y16" s="76">
        <v>2</v>
      </c>
      <c r="Z16" s="76">
        <v>1</v>
      </c>
      <c r="AA16" s="76"/>
      <c r="AB16" s="77"/>
      <c r="AC16" s="77"/>
      <c r="AD16" s="77"/>
      <c r="AE16" s="77"/>
      <c r="AF16" s="77">
        <v>1</v>
      </c>
      <c r="AG16" s="77"/>
      <c r="AH16" s="77">
        <v>29</v>
      </c>
      <c r="AI16" s="77"/>
      <c r="AJ16" s="77"/>
      <c r="AK16" s="77"/>
      <c r="AL16" s="77"/>
      <c r="AM16" s="77"/>
      <c r="AN16" s="77">
        <v>1</v>
      </c>
      <c r="AO16" s="76"/>
      <c r="AP16" s="76"/>
      <c r="AQ16" s="76">
        <v>5</v>
      </c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>
        <v>2</v>
      </c>
      <c r="BC16" s="77">
        <v>2</v>
      </c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>
        <v>1</v>
      </c>
      <c r="BO16" s="77">
        <v>2</v>
      </c>
      <c r="BP16" s="77">
        <v>1</v>
      </c>
      <c r="BQ16" s="77">
        <v>12</v>
      </c>
      <c r="BR16" s="77"/>
      <c r="BS16" s="77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</row>
    <row r="17" spans="1:87" ht="12">
      <c r="A17" s="11">
        <f t="shared" si="0"/>
        <v>13</v>
      </c>
      <c r="B17" s="11" t="s">
        <v>285</v>
      </c>
      <c r="C17" s="11">
        <v>9350</v>
      </c>
      <c r="D17" s="18" t="s">
        <v>254</v>
      </c>
      <c r="E17" s="18">
        <f t="shared" si="1"/>
        <v>1</v>
      </c>
      <c r="F17" s="19" t="s">
        <v>460</v>
      </c>
      <c r="G17" s="100">
        <f t="shared" si="2"/>
        <v>77</v>
      </c>
      <c r="H17" s="100">
        <f t="shared" si="3"/>
        <v>42</v>
      </c>
      <c r="I17" s="75"/>
      <c r="J17" s="77"/>
      <c r="K17" s="76">
        <v>9</v>
      </c>
      <c r="L17" s="76">
        <v>13</v>
      </c>
      <c r="M17" s="76">
        <v>10</v>
      </c>
      <c r="N17" s="76">
        <v>10</v>
      </c>
      <c r="O17" s="76">
        <v>3</v>
      </c>
      <c r="P17" s="76">
        <v>13</v>
      </c>
      <c r="Q17" s="76">
        <v>12</v>
      </c>
      <c r="R17" s="76">
        <v>7</v>
      </c>
      <c r="S17" s="64"/>
      <c r="T17" s="76">
        <v>7</v>
      </c>
      <c r="U17" s="76">
        <v>10</v>
      </c>
      <c r="V17" s="76">
        <v>3</v>
      </c>
      <c r="W17" s="76">
        <v>4</v>
      </c>
      <c r="X17" s="76">
        <v>4</v>
      </c>
      <c r="Y17" s="76">
        <v>9</v>
      </c>
      <c r="Z17" s="76">
        <v>4</v>
      </c>
      <c r="AA17" s="76">
        <v>1</v>
      </c>
      <c r="AB17" s="77">
        <v>2</v>
      </c>
      <c r="AC17" s="77"/>
      <c r="AD17" s="77">
        <v>4</v>
      </c>
      <c r="AE17" s="77"/>
      <c r="AF17" s="77">
        <v>30</v>
      </c>
      <c r="AG17" s="77">
        <v>6</v>
      </c>
      <c r="AH17" s="77">
        <v>64</v>
      </c>
      <c r="AI17" s="77"/>
      <c r="AJ17" s="77"/>
      <c r="AK17" s="77"/>
      <c r="AL17" s="77"/>
      <c r="AM17" s="77"/>
      <c r="AN17" s="77">
        <v>50</v>
      </c>
      <c r="AO17" s="76">
        <v>30</v>
      </c>
      <c r="AP17" s="76">
        <v>8</v>
      </c>
      <c r="AQ17" s="76">
        <v>16</v>
      </c>
      <c r="AR17" s="77">
        <v>1</v>
      </c>
      <c r="AS17" s="77">
        <v>50</v>
      </c>
      <c r="AT17" s="77"/>
      <c r="AU17" s="77"/>
      <c r="AV17" s="77"/>
      <c r="AW17" s="77"/>
      <c r="AX17" s="77"/>
      <c r="AY17" s="77"/>
      <c r="AZ17" s="77"/>
      <c r="BA17" s="77"/>
      <c r="BB17" s="77">
        <v>6</v>
      </c>
      <c r="BC17" s="77">
        <v>2</v>
      </c>
      <c r="BD17" s="77"/>
      <c r="BE17" s="77"/>
      <c r="BF17" s="77">
        <v>4</v>
      </c>
      <c r="BG17" s="77">
        <v>1.5</v>
      </c>
      <c r="BH17" s="77"/>
      <c r="BI17" s="77"/>
      <c r="BJ17" s="77">
        <v>10</v>
      </c>
      <c r="BK17" s="77">
        <v>4</v>
      </c>
      <c r="BL17" s="77"/>
      <c r="BM17" s="77"/>
      <c r="BN17" s="77">
        <v>3</v>
      </c>
      <c r="BO17" s="77">
        <v>2.5</v>
      </c>
      <c r="BP17" s="77">
        <v>2</v>
      </c>
      <c r="BQ17" s="77"/>
      <c r="BR17" s="77">
        <v>2</v>
      </c>
      <c r="BS17" s="77">
        <v>5</v>
      </c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</row>
    <row r="18" spans="1:87" ht="12">
      <c r="A18" s="11">
        <f t="shared" si="0"/>
        <v>14</v>
      </c>
      <c r="B18" s="11" t="s">
        <v>285</v>
      </c>
      <c r="C18" s="11">
        <v>9261</v>
      </c>
      <c r="D18" s="18" t="s">
        <v>16</v>
      </c>
      <c r="E18" s="18">
        <f t="shared" si="1"/>
      </c>
      <c r="F18" s="19" t="s">
        <v>316</v>
      </c>
      <c r="G18" s="100">
        <f t="shared" si="2"/>
        <v>15</v>
      </c>
      <c r="H18" s="100">
        <f t="shared" si="3"/>
        <v>40</v>
      </c>
      <c r="I18" s="75"/>
      <c r="J18" s="64"/>
      <c r="K18" s="76"/>
      <c r="L18" s="76">
        <v>2</v>
      </c>
      <c r="M18" s="76">
        <v>4</v>
      </c>
      <c r="N18" s="76">
        <v>4</v>
      </c>
      <c r="O18" s="76" t="s">
        <v>14</v>
      </c>
      <c r="P18" s="76"/>
      <c r="Q18" s="76">
        <v>2</v>
      </c>
      <c r="R18" s="76">
        <v>3</v>
      </c>
      <c r="S18" s="77"/>
      <c r="T18" s="76">
        <v>10</v>
      </c>
      <c r="U18" s="76">
        <v>5</v>
      </c>
      <c r="V18" s="76">
        <v>7</v>
      </c>
      <c r="W18" s="76">
        <v>5</v>
      </c>
      <c r="X18" s="76">
        <v>1</v>
      </c>
      <c r="Y18" s="76">
        <v>3</v>
      </c>
      <c r="Z18" s="76">
        <v>7</v>
      </c>
      <c r="AA18" s="76">
        <v>2</v>
      </c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6"/>
      <c r="AP18" s="78"/>
      <c r="AQ18" s="78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</row>
    <row r="19" spans="1:87" ht="12">
      <c r="A19" s="11">
        <f t="shared" si="0"/>
        <v>15</v>
      </c>
      <c r="B19" s="11" t="s">
        <v>285</v>
      </c>
      <c r="C19" s="11">
        <v>15266</v>
      </c>
      <c r="D19" s="18" t="s">
        <v>239</v>
      </c>
      <c r="E19" s="18">
        <f t="shared" si="1"/>
        <v>1</v>
      </c>
      <c r="F19" s="19" t="s">
        <v>460</v>
      </c>
      <c r="G19" s="100">
        <f t="shared" si="2"/>
        <v>27</v>
      </c>
      <c r="H19" s="100">
        <f t="shared" si="3"/>
        <v>24</v>
      </c>
      <c r="I19" s="75"/>
      <c r="J19" s="77"/>
      <c r="K19" s="76"/>
      <c r="L19" s="76">
        <v>2</v>
      </c>
      <c r="M19" s="76">
        <v>8</v>
      </c>
      <c r="N19" s="76">
        <v>9</v>
      </c>
      <c r="O19" s="76"/>
      <c r="P19" s="76">
        <v>1</v>
      </c>
      <c r="Q19" s="76">
        <v>3</v>
      </c>
      <c r="R19" s="76">
        <v>4</v>
      </c>
      <c r="S19" s="77"/>
      <c r="T19" s="76">
        <v>1</v>
      </c>
      <c r="U19" s="76">
        <v>6</v>
      </c>
      <c r="V19" s="76">
        <v>4</v>
      </c>
      <c r="W19" s="76">
        <v>4</v>
      </c>
      <c r="X19" s="76">
        <v>1</v>
      </c>
      <c r="Y19" s="76">
        <v>4</v>
      </c>
      <c r="Z19" s="76">
        <v>3</v>
      </c>
      <c r="AA19" s="76">
        <v>1</v>
      </c>
      <c r="AB19" s="77">
        <v>5</v>
      </c>
      <c r="AC19" s="77"/>
      <c r="AD19" s="77"/>
      <c r="AE19" s="77">
        <v>5</v>
      </c>
      <c r="AF19" s="77">
        <v>11</v>
      </c>
      <c r="AG19" s="77">
        <v>5</v>
      </c>
      <c r="AH19" s="77">
        <v>32</v>
      </c>
      <c r="AI19" s="77"/>
      <c r="AJ19" s="77">
        <v>1</v>
      </c>
      <c r="AK19" s="77">
        <v>2</v>
      </c>
      <c r="AL19" s="77"/>
      <c r="AM19" s="77"/>
      <c r="AN19" s="77">
        <v>1</v>
      </c>
      <c r="AO19" s="76">
        <v>20</v>
      </c>
      <c r="AP19" s="76">
        <v>11</v>
      </c>
      <c r="AQ19" s="76">
        <v>8</v>
      </c>
      <c r="AR19" s="77">
        <v>1</v>
      </c>
      <c r="AS19" s="77">
        <v>52</v>
      </c>
      <c r="AT19" s="77"/>
      <c r="AU19" s="77"/>
      <c r="AV19" s="77"/>
      <c r="AW19" s="77"/>
      <c r="AX19" s="77"/>
      <c r="AY19" s="77"/>
      <c r="AZ19" s="77"/>
      <c r="BA19" s="77"/>
      <c r="BB19" s="77">
        <v>2</v>
      </c>
      <c r="BC19" s="77">
        <v>4</v>
      </c>
      <c r="BD19" s="77">
        <v>1</v>
      </c>
      <c r="BE19" s="77">
        <v>30</v>
      </c>
      <c r="BF19" s="77">
        <v>2</v>
      </c>
      <c r="BG19" s="77">
        <v>4</v>
      </c>
      <c r="BH19" s="77"/>
      <c r="BI19" s="77"/>
      <c r="BJ19" s="77">
        <v>6</v>
      </c>
      <c r="BK19" s="77">
        <v>20</v>
      </c>
      <c r="BL19" s="77"/>
      <c r="BM19" s="77"/>
      <c r="BN19" s="77">
        <v>1</v>
      </c>
      <c r="BO19" s="77">
        <v>1</v>
      </c>
      <c r="BP19" s="77"/>
      <c r="BQ19" s="77"/>
      <c r="BR19" s="77">
        <v>9</v>
      </c>
      <c r="BS19" s="77">
        <v>11</v>
      </c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</row>
    <row r="20" spans="1:87" ht="12">
      <c r="A20" s="11">
        <f t="shared" si="0"/>
        <v>16</v>
      </c>
      <c r="B20" s="11" t="s">
        <v>285</v>
      </c>
      <c r="C20" s="11">
        <v>9296</v>
      </c>
      <c r="D20" s="18" t="s">
        <v>47</v>
      </c>
      <c r="E20" s="18">
        <f t="shared" si="1"/>
      </c>
      <c r="F20" s="19" t="s">
        <v>316</v>
      </c>
      <c r="G20" s="100">
        <f t="shared" si="2"/>
        <v>24</v>
      </c>
      <c r="H20" s="100">
        <f t="shared" si="3"/>
        <v>23</v>
      </c>
      <c r="I20" s="75"/>
      <c r="J20" s="77"/>
      <c r="K20" s="76">
        <v>1</v>
      </c>
      <c r="L20" s="76">
        <v>2</v>
      </c>
      <c r="M20" s="76">
        <v>5</v>
      </c>
      <c r="N20" s="76">
        <v>7</v>
      </c>
      <c r="O20" s="76"/>
      <c r="P20" s="76">
        <v>3</v>
      </c>
      <c r="Q20" s="76">
        <v>4</v>
      </c>
      <c r="R20" s="76">
        <v>2</v>
      </c>
      <c r="S20" s="77"/>
      <c r="T20" s="76"/>
      <c r="U20" s="76">
        <v>5</v>
      </c>
      <c r="V20" s="76">
        <v>5</v>
      </c>
      <c r="W20" s="76">
        <v>3</v>
      </c>
      <c r="X20" s="76"/>
      <c r="Y20" s="76">
        <v>2</v>
      </c>
      <c r="Z20" s="76">
        <v>5</v>
      </c>
      <c r="AA20" s="76">
        <v>3</v>
      </c>
      <c r="AB20" s="77"/>
      <c r="AC20" s="77">
        <v>1</v>
      </c>
      <c r="AD20" s="77"/>
      <c r="AE20" s="77"/>
      <c r="AF20" s="77">
        <v>8</v>
      </c>
      <c r="AG20" s="77">
        <v>3</v>
      </c>
      <c r="AH20" s="77">
        <v>24</v>
      </c>
      <c r="AI20" s="77"/>
      <c r="AJ20" s="77"/>
      <c r="AK20" s="77"/>
      <c r="AL20" s="77"/>
      <c r="AM20" s="77"/>
      <c r="AN20" s="77"/>
      <c r="AO20" s="76">
        <v>14</v>
      </c>
      <c r="AP20" s="76">
        <v>7</v>
      </c>
      <c r="AQ20" s="76">
        <v>5</v>
      </c>
      <c r="AR20" s="77">
        <v>1</v>
      </c>
      <c r="AS20" s="77">
        <v>48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>
        <v>1</v>
      </c>
      <c r="BG20" s="77">
        <v>5</v>
      </c>
      <c r="BH20" s="77"/>
      <c r="BI20" s="77"/>
      <c r="BJ20" s="77">
        <v>2</v>
      </c>
      <c r="BK20" s="77">
        <v>6</v>
      </c>
      <c r="BL20" s="77"/>
      <c r="BM20" s="77"/>
      <c r="BN20" s="77"/>
      <c r="BO20" s="77"/>
      <c r="BP20" s="77"/>
      <c r="BQ20" s="77"/>
      <c r="BR20" s="77">
        <v>3</v>
      </c>
      <c r="BS20" s="77">
        <v>18</v>
      </c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</row>
    <row r="21" spans="1:87" ht="12">
      <c r="A21" s="11">
        <f t="shared" si="0"/>
        <v>17</v>
      </c>
      <c r="B21" s="11" t="s">
        <v>285</v>
      </c>
      <c r="C21" s="11">
        <v>9280</v>
      </c>
      <c r="D21" s="18" t="s">
        <v>18</v>
      </c>
      <c r="E21" s="18">
        <f t="shared" si="1"/>
        <v>1</v>
      </c>
      <c r="F21" s="19" t="s">
        <v>460</v>
      </c>
      <c r="G21" s="100">
        <f t="shared" si="2"/>
        <v>91</v>
      </c>
      <c r="H21" s="100">
        <f t="shared" si="3"/>
        <v>63</v>
      </c>
      <c r="I21" s="75"/>
      <c r="J21" s="77"/>
      <c r="K21" s="76">
        <v>5</v>
      </c>
      <c r="L21" s="76">
        <v>11</v>
      </c>
      <c r="M21" s="76">
        <v>18</v>
      </c>
      <c r="N21" s="76">
        <v>13</v>
      </c>
      <c r="O21" s="76">
        <v>4</v>
      </c>
      <c r="P21" s="76">
        <v>10</v>
      </c>
      <c r="Q21" s="76">
        <v>17</v>
      </c>
      <c r="R21" s="76">
        <v>13</v>
      </c>
      <c r="S21" s="77"/>
      <c r="T21" s="76">
        <v>3</v>
      </c>
      <c r="U21" s="76">
        <v>9</v>
      </c>
      <c r="V21" s="76">
        <v>14</v>
      </c>
      <c r="W21" s="76">
        <v>7</v>
      </c>
      <c r="X21" s="76">
        <v>2</v>
      </c>
      <c r="Y21" s="76">
        <v>9</v>
      </c>
      <c r="Z21" s="76">
        <v>13</v>
      </c>
      <c r="AA21" s="76">
        <v>6</v>
      </c>
      <c r="AB21" s="77"/>
      <c r="AC21" s="77"/>
      <c r="AD21" s="77">
        <v>2</v>
      </c>
      <c r="AE21" s="77"/>
      <c r="AF21" s="77">
        <v>8</v>
      </c>
      <c r="AG21" s="77">
        <v>6</v>
      </c>
      <c r="AH21" s="77">
        <v>88</v>
      </c>
      <c r="AI21" s="77">
        <v>3</v>
      </c>
      <c r="AJ21" s="77"/>
      <c r="AK21" s="77"/>
      <c r="AL21" s="77"/>
      <c r="AM21" s="77"/>
      <c r="AN21" s="77"/>
      <c r="AO21" s="76">
        <v>14</v>
      </c>
      <c r="AP21" s="76">
        <v>13</v>
      </c>
      <c r="AQ21" s="76">
        <v>80</v>
      </c>
      <c r="AR21" s="77">
        <v>1</v>
      </c>
      <c r="AS21" s="77">
        <v>40</v>
      </c>
      <c r="AT21" s="77"/>
      <c r="AU21" s="77"/>
      <c r="AV21" s="77"/>
      <c r="AW21" s="77"/>
      <c r="AX21" s="77"/>
      <c r="AY21" s="77"/>
      <c r="AZ21" s="77"/>
      <c r="BA21" s="77"/>
      <c r="BB21" s="77">
        <v>45</v>
      </c>
      <c r="BC21" s="77">
        <v>44</v>
      </c>
      <c r="BD21" s="77">
        <v>1</v>
      </c>
      <c r="BE21" s="77">
        <v>15</v>
      </c>
      <c r="BF21" s="77">
        <v>12</v>
      </c>
      <c r="BG21" s="77">
        <v>18</v>
      </c>
      <c r="BH21" s="77"/>
      <c r="BI21" s="77"/>
      <c r="BJ21" s="77">
        <v>13</v>
      </c>
      <c r="BK21" s="77">
        <v>27</v>
      </c>
      <c r="BL21" s="77">
        <v>1</v>
      </c>
      <c r="BM21" s="77">
        <v>20</v>
      </c>
      <c r="BN21" s="77">
        <v>13</v>
      </c>
      <c r="BO21" s="77">
        <v>26</v>
      </c>
      <c r="BP21" s="77"/>
      <c r="BQ21" s="77"/>
      <c r="BR21" s="77">
        <v>25</v>
      </c>
      <c r="BS21" s="77">
        <v>48</v>
      </c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</row>
    <row r="22" spans="1:87" ht="12">
      <c r="A22" s="11">
        <f t="shared" si="0"/>
        <v>18</v>
      </c>
      <c r="B22" s="11" t="s">
        <v>285</v>
      </c>
      <c r="C22" s="11">
        <v>9299</v>
      </c>
      <c r="D22" s="18" t="s">
        <v>29</v>
      </c>
      <c r="E22" s="18">
        <f t="shared" si="1"/>
        <v>1</v>
      </c>
      <c r="F22" s="19" t="s">
        <v>460</v>
      </c>
      <c r="G22" s="100">
        <f t="shared" si="2"/>
        <v>91</v>
      </c>
      <c r="H22" s="100">
        <f t="shared" si="3"/>
        <v>21</v>
      </c>
      <c r="I22" s="75"/>
      <c r="J22" s="77"/>
      <c r="K22" s="77">
        <v>5</v>
      </c>
      <c r="L22" s="78">
        <v>15</v>
      </c>
      <c r="M22" s="78">
        <v>10</v>
      </c>
      <c r="N22" s="78">
        <v>23</v>
      </c>
      <c r="O22" s="78">
        <v>5</v>
      </c>
      <c r="P22" s="78">
        <v>14</v>
      </c>
      <c r="Q22" s="78">
        <v>8</v>
      </c>
      <c r="R22" s="78">
        <v>11</v>
      </c>
      <c r="S22" s="64"/>
      <c r="T22" s="78">
        <v>2</v>
      </c>
      <c r="U22" s="78">
        <v>6</v>
      </c>
      <c r="V22" s="78">
        <v>2</v>
      </c>
      <c r="W22" s="78">
        <v>1</v>
      </c>
      <c r="X22" s="78">
        <v>2</v>
      </c>
      <c r="Y22" s="78">
        <v>5</v>
      </c>
      <c r="Z22" s="78">
        <v>1</v>
      </c>
      <c r="AA22" s="78">
        <v>2</v>
      </c>
      <c r="AB22" s="64">
        <v>23</v>
      </c>
      <c r="AC22" s="64">
        <v>3</v>
      </c>
      <c r="AD22" s="64">
        <v>7</v>
      </c>
      <c r="AE22" s="64">
        <v>5</v>
      </c>
      <c r="AF22" s="64">
        <v>21</v>
      </c>
      <c r="AG22" s="64">
        <v>4</v>
      </c>
      <c r="AH22" s="64">
        <v>77</v>
      </c>
      <c r="AI22" s="64"/>
      <c r="AJ22" s="64">
        <v>3</v>
      </c>
      <c r="AK22" s="64"/>
      <c r="AL22" s="64"/>
      <c r="AM22" s="64"/>
      <c r="AN22" s="64"/>
      <c r="AO22" s="78">
        <v>33</v>
      </c>
      <c r="AP22" s="78">
        <v>20</v>
      </c>
      <c r="AQ22" s="78">
        <v>37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>
        <v>1</v>
      </c>
      <c r="BC22" s="64">
        <v>5</v>
      </c>
      <c r="BD22" s="64">
        <v>1</v>
      </c>
      <c r="BE22" s="64">
        <v>40</v>
      </c>
      <c r="BF22" s="64"/>
      <c r="BG22" s="64"/>
      <c r="BH22" s="64"/>
      <c r="BI22" s="64"/>
      <c r="BJ22" s="64">
        <v>1</v>
      </c>
      <c r="BK22" s="64">
        <v>5</v>
      </c>
      <c r="BL22" s="64">
        <v>1</v>
      </c>
      <c r="BM22" s="64">
        <v>12</v>
      </c>
      <c r="BN22" s="64">
        <v>2</v>
      </c>
      <c r="BO22" s="64">
        <v>15</v>
      </c>
      <c r="BP22" s="64">
        <v>2</v>
      </c>
      <c r="BQ22" s="64">
        <v>8</v>
      </c>
      <c r="BR22" s="64"/>
      <c r="BS22" s="64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</row>
    <row r="23" spans="1:87" ht="12">
      <c r="A23" s="11">
        <f t="shared" si="0"/>
        <v>19</v>
      </c>
      <c r="B23" s="11" t="s">
        <v>285</v>
      </c>
      <c r="C23" s="11">
        <v>9281</v>
      </c>
      <c r="D23" s="18" t="s">
        <v>19</v>
      </c>
      <c r="E23" s="18">
        <f t="shared" si="1"/>
        <v>1</v>
      </c>
      <c r="F23" s="19" t="s">
        <v>460</v>
      </c>
      <c r="G23" s="100">
        <f t="shared" si="2"/>
        <v>127</v>
      </c>
      <c r="H23" s="100">
        <f t="shared" si="3"/>
        <v>30</v>
      </c>
      <c r="I23" s="75"/>
      <c r="J23" s="77"/>
      <c r="K23" s="76">
        <v>16</v>
      </c>
      <c r="L23" s="76">
        <v>13</v>
      </c>
      <c r="M23" s="76">
        <v>26</v>
      </c>
      <c r="N23" s="76">
        <v>15</v>
      </c>
      <c r="O23" s="76">
        <v>19</v>
      </c>
      <c r="P23" s="76">
        <v>16</v>
      </c>
      <c r="Q23" s="76">
        <v>15</v>
      </c>
      <c r="R23" s="76">
        <v>7</v>
      </c>
      <c r="S23" s="77"/>
      <c r="T23" s="76">
        <v>4</v>
      </c>
      <c r="U23" s="76">
        <v>6</v>
      </c>
      <c r="V23" s="76">
        <v>4</v>
      </c>
      <c r="W23" s="76">
        <v>3</v>
      </c>
      <c r="X23" s="76">
        <v>2</v>
      </c>
      <c r="Y23" s="76">
        <v>9</v>
      </c>
      <c r="Z23" s="76">
        <v>2</v>
      </c>
      <c r="AA23" s="76"/>
      <c r="AB23" s="77">
        <v>30</v>
      </c>
      <c r="AC23" s="77"/>
      <c r="AD23" s="77">
        <v>6</v>
      </c>
      <c r="AE23" s="77"/>
      <c r="AF23" s="77">
        <v>15</v>
      </c>
      <c r="AG23" s="77">
        <v>4</v>
      </c>
      <c r="AH23" s="77">
        <v>77</v>
      </c>
      <c r="AI23" s="77"/>
      <c r="AJ23" s="77"/>
      <c r="AK23" s="77"/>
      <c r="AL23" s="77"/>
      <c r="AM23" s="77"/>
      <c r="AN23" s="77"/>
      <c r="AO23" s="76">
        <v>10</v>
      </c>
      <c r="AP23" s="76">
        <v>11</v>
      </c>
      <c r="AQ23" s="76">
        <v>63</v>
      </c>
      <c r="AR23" s="77">
        <v>1</v>
      </c>
      <c r="AS23" s="77">
        <v>50</v>
      </c>
      <c r="AT23" s="77"/>
      <c r="AU23" s="77"/>
      <c r="AV23" s="77"/>
      <c r="AW23" s="77"/>
      <c r="AX23" s="77"/>
      <c r="AY23" s="77"/>
      <c r="AZ23" s="77"/>
      <c r="BA23" s="77"/>
      <c r="BB23" s="77">
        <v>33</v>
      </c>
      <c r="BC23" s="77">
        <v>33</v>
      </c>
      <c r="BD23" s="77">
        <v>1</v>
      </c>
      <c r="BE23" s="77">
        <v>10</v>
      </c>
      <c r="BF23" s="77">
        <v>1</v>
      </c>
      <c r="BG23" s="77">
        <v>5</v>
      </c>
      <c r="BH23" s="77"/>
      <c r="BI23" s="77"/>
      <c r="BJ23" s="77">
        <v>2</v>
      </c>
      <c r="BK23" s="77">
        <v>10</v>
      </c>
      <c r="BL23" s="77">
        <v>1</v>
      </c>
      <c r="BM23" s="77">
        <v>12</v>
      </c>
      <c r="BN23" s="77"/>
      <c r="BO23" s="77"/>
      <c r="BP23" s="77">
        <v>2</v>
      </c>
      <c r="BQ23" s="77">
        <v>6</v>
      </c>
      <c r="BR23" s="77"/>
      <c r="BS23" s="77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</row>
    <row r="24" spans="1:87" ht="12">
      <c r="A24" s="11">
        <f t="shared" si="0"/>
        <v>20</v>
      </c>
      <c r="B24" s="11" t="s">
        <v>285</v>
      </c>
      <c r="C24" s="11">
        <v>18299</v>
      </c>
      <c r="D24" s="18" t="s">
        <v>265</v>
      </c>
      <c r="E24" s="18">
        <f t="shared" si="1"/>
        <v>1</v>
      </c>
      <c r="F24" s="19" t="s">
        <v>460</v>
      </c>
      <c r="G24" s="100">
        <f t="shared" si="2"/>
        <v>3</v>
      </c>
      <c r="H24" s="100">
        <f t="shared" si="3"/>
        <v>15</v>
      </c>
      <c r="I24" s="75"/>
      <c r="J24" s="77"/>
      <c r="K24" s="77"/>
      <c r="L24" s="78"/>
      <c r="M24" s="78">
        <v>1</v>
      </c>
      <c r="N24" s="78"/>
      <c r="O24" s="78"/>
      <c r="P24" s="78">
        <v>1</v>
      </c>
      <c r="Q24" s="78">
        <v>1</v>
      </c>
      <c r="R24" s="77"/>
      <c r="S24" s="64"/>
      <c r="T24" s="78"/>
      <c r="U24" s="78">
        <v>2</v>
      </c>
      <c r="V24" s="78">
        <v>2</v>
      </c>
      <c r="W24" s="78">
        <v>5</v>
      </c>
      <c r="X24" s="78">
        <v>1</v>
      </c>
      <c r="Y24" s="78">
        <v>1</v>
      </c>
      <c r="Z24" s="78">
        <v>2</v>
      </c>
      <c r="AA24" s="78">
        <v>2</v>
      </c>
      <c r="AB24" s="64">
        <v>1</v>
      </c>
      <c r="AC24" s="64"/>
      <c r="AD24" s="64"/>
      <c r="AE24" s="64">
        <v>13</v>
      </c>
      <c r="AF24" s="64"/>
      <c r="AG24" s="64">
        <v>5</v>
      </c>
      <c r="AH24" s="64">
        <v>16</v>
      </c>
      <c r="AI24" s="64"/>
      <c r="AJ24" s="64"/>
      <c r="AK24" s="64"/>
      <c r="AL24" s="64"/>
      <c r="AM24" s="64"/>
      <c r="AN24" s="64"/>
      <c r="AO24" s="78"/>
      <c r="AP24" s="78">
        <v>4</v>
      </c>
      <c r="AQ24" s="78">
        <v>15</v>
      </c>
      <c r="AR24" s="64"/>
      <c r="AS24" s="64"/>
      <c r="AT24" s="64"/>
      <c r="AU24" s="64"/>
      <c r="AV24" s="64"/>
      <c r="AW24" s="64"/>
      <c r="AX24" s="64"/>
      <c r="AY24" s="64"/>
      <c r="AZ24" s="64">
        <v>1</v>
      </c>
      <c r="BA24" s="64">
        <v>30</v>
      </c>
      <c r="BB24" s="64"/>
      <c r="BC24" s="64"/>
      <c r="BD24" s="64"/>
      <c r="BE24" s="64"/>
      <c r="BF24" s="64">
        <v>1</v>
      </c>
      <c r="BG24" s="64">
        <v>3</v>
      </c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</row>
    <row r="25" spans="1:87" ht="12">
      <c r="A25" s="11">
        <f t="shared" si="0"/>
        <v>21</v>
      </c>
      <c r="B25" s="11" t="s">
        <v>285</v>
      </c>
      <c r="C25" s="11">
        <v>18304</v>
      </c>
      <c r="D25" s="18" t="s">
        <v>264</v>
      </c>
      <c r="E25" s="18">
        <f t="shared" si="1"/>
      </c>
      <c r="F25" s="19" t="s">
        <v>316</v>
      </c>
      <c r="G25" s="100">
        <f t="shared" si="2"/>
        <v>17</v>
      </c>
      <c r="H25" s="100">
        <f t="shared" si="3"/>
        <v>9</v>
      </c>
      <c r="I25" s="75"/>
      <c r="J25" s="77"/>
      <c r="K25" s="77">
        <v>1</v>
      </c>
      <c r="L25" s="78">
        <v>2</v>
      </c>
      <c r="M25" s="78">
        <v>4</v>
      </c>
      <c r="N25" s="78"/>
      <c r="O25" s="78">
        <v>3</v>
      </c>
      <c r="P25" s="78">
        <v>4</v>
      </c>
      <c r="Q25" s="78">
        <v>3</v>
      </c>
      <c r="R25" s="78"/>
      <c r="S25" s="64"/>
      <c r="T25" s="78"/>
      <c r="U25" s="78">
        <v>5</v>
      </c>
      <c r="V25" s="78">
        <v>1</v>
      </c>
      <c r="W25" s="78"/>
      <c r="X25" s="78"/>
      <c r="Y25" s="78">
        <v>2</v>
      </c>
      <c r="Z25" s="78">
        <v>1</v>
      </c>
      <c r="AA25" s="78"/>
      <c r="AB25" s="64"/>
      <c r="AC25" s="64"/>
      <c r="AD25" s="64"/>
      <c r="AE25" s="64"/>
      <c r="AF25" s="64">
        <v>2</v>
      </c>
      <c r="AG25" s="64"/>
      <c r="AH25" s="64">
        <v>25</v>
      </c>
      <c r="AI25" s="64">
        <v>1</v>
      </c>
      <c r="AJ25" s="64"/>
      <c r="AK25" s="64"/>
      <c r="AL25" s="64"/>
      <c r="AM25" s="64"/>
      <c r="AN25" s="64">
        <v>1</v>
      </c>
      <c r="AO25" s="78"/>
      <c r="AP25" s="78"/>
      <c r="AQ25" s="78">
        <v>3</v>
      </c>
      <c r="AR25" s="64"/>
      <c r="AS25" s="64"/>
      <c r="AT25" s="64"/>
      <c r="AU25" s="64"/>
      <c r="AV25" s="64"/>
      <c r="AW25" s="64"/>
      <c r="AX25" s="64"/>
      <c r="AY25" s="64"/>
      <c r="AZ25" s="64">
        <v>1</v>
      </c>
      <c r="BA25" s="64">
        <v>15</v>
      </c>
      <c r="BB25" s="64"/>
      <c r="BC25" s="64"/>
      <c r="BD25" s="64"/>
      <c r="BE25" s="64"/>
      <c r="BF25" s="64">
        <v>1</v>
      </c>
      <c r="BG25" s="64">
        <v>4</v>
      </c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</row>
    <row r="26" spans="1:87" ht="12">
      <c r="A26" s="11">
        <f t="shared" si="0"/>
        <v>22</v>
      </c>
      <c r="B26" s="11" t="s">
        <v>285</v>
      </c>
      <c r="C26" s="11">
        <v>9300</v>
      </c>
      <c r="D26" s="18" t="s">
        <v>30</v>
      </c>
      <c r="E26" s="18">
        <f t="shared" si="1"/>
        <v>1</v>
      </c>
      <c r="F26" s="19" t="s">
        <v>460</v>
      </c>
      <c r="G26" s="100">
        <f t="shared" si="2"/>
        <v>118</v>
      </c>
      <c r="H26" s="100">
        <f t="shared" si="3"/>
        <v>92</v>
      </c>
      <c r="I26" s="75"/>
      <c r="J26" s="77"/>
      <c r="K26" s="78">
        <v>2</v>
      </c>
      <c r="L26" s="78">
        <v>24</v>
      </c>
      <c r="M26" s="78">
        <v>20</v>
      </c>
      <c r="N26" s="78">
        <v>18</v>
      </c>
      <c r="O26" s="78">
        <v>1</v>
      </c>
      <c r="P26" s="78">
        <v>22</v>
      </c>
      <c r="Q26" s="78">
        <v>19</v>
      </c>
      <c r="R26" s="78">
        <v>12</v>
      </c>
      <c r="S26" s="64"/>
      <c r="T26" s="78">
        <v>9</v>
      </c>
      <c r="U26" s="78">
        <v>26</v>
      </c>
      <c r="V26" s="78">
        <v>9</v>
      </c>
      <c r="W26" s="78">
        <v>4</v>
      </c>
      <c r="X26" s="78">
        <v>3</v>
      </c>
      <c r="Y26" s="78">
        <v>25</v>
      </c>
      <c r="Z26" s="78">
        <v>13</v>
      </c>
      <c r="AA26" s="78">
        <v>3</v>
      </c>
      <c r="AB26" s="64">
        <v>13</v>
      </c>
      <c r="AC26" s="64">
        <v>2</v>
      </c>
      <c r="AD26" s="64"/>
      <c r="AE26" s="64"/>
      <c r="AF26" s="64">
        <v>62</v>
      </c>
      <c r="AG26" s="64">
        <v>14</v>
      </c>
      <c r="AH26" s="64">
        <v>112</v>
      </c>
      <c r="AI26" s="64"/>
      <c r="AJ26" s="64">
        <v>2</v>
      </c>
      <c r="AK26" s="64"/>
      <c r="AL26" s="64"/>
      <c r="AM26" s="64"/>
      <c r="AN26" s="64"/>
      <c r="AO26" s="78">
        <v>35</v>
      </c>
      <c r="AP26" s="78">
        <v>4</v>
      </c>
      <c r="AQ26" s="78">
        <v>92</v>
      </c>
      <c r="AR26" s="64">
        <v>1</v>
      </c>
      <c r="AS26" s="64">
        <v>46</v>
      </c>
      <c r="AT26" s="64"/>
      <c r="AU26" s="64"/>
      <c r="AV26" s="64"/>
      <c r="AW26" s="64"/>
      <c r="AX26" s="64"/>
      <c r="AY26" s="64"/>
      <c r="AZ26" s="64"/>
      <c r="BA26" s="64"/>
      <c r="BB26" s="64">
        <v>12</v>
      </c>
      <c r="BC26" s="64">
        <v>20</v>
      </c>
      <c r="BD26" s="64">
        <v>1</v>
      </c>
      <c r="BE26" s="64">
        <v>36</v>
      </c>
      <c r="BF26" s="64">
        <v>4</v>
      </c>
      <c r="BG26" s="64">
        <v>10</v>
      </c>
      <c r="BH26" s="64"/>
      <c r="BI26" s="64"/>
      <c r="BJ26" s="64"/>
      <c r="BK26" s="64"/>
      <c r="BL26" s="64">
        <v>1</v>
      </c>
      <c r="BM26" s="64">
        <v>8</v>
      </c>
      <c r="BN26" s="64"/>
      <c r="BO26" s="64"/>
      <c r="BP26" s="64"/>
      <c r="BQ26" s="64"/>
      <c r="BR26" s="64"/>
      <c r="BS26" s="64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</row>
    <row r="27" spans="1:87" ht="12">
      <c r="A27" s="11">
        <f t="shared" si="0"/>
        <v>23</v>
      </c>
      <c r="B27" s="11" t="s">
        <v>285</v>
      </c>
      <c r="C27" s="11">
        <v>9303</v>
      </c>
      <c r="D27" s="18" t="s">
        <v>244</v>
      </c>
      <c r="E27" s="18">
        <f t="shared" si="1"/>
        <v>1</v>
      </c>
      <c r="F27" s="19" t="s">
        <v>460</v>
      </c>
      <c r="G27" s="100">
        <f t="shared" si="2"/>
        <v>100</v>
      </c>
      <c r="H27" s="100">
        <f t="shared" si="3"/>
        <v>4</v>
      </c>
      <c r="I27" s="75"/>
      <c r="J27" s="77"/>
      <c r="K27" s="78">
        <v>29</v>
      </c>
      <c r="L27" s="78">
        <v>11</v>
      </c>
      <c r="M27" s="78">
        <v>7</v>
      </c>
      <c r="N27" s="78">
        <v>14</v>
      </c>
      <c r="O27" s="78">
        <v>23</v>
      </c>
      <c r="P27" s="78">
        <v>7</v>
      </c>
      <c r="Q27" s="78">
        <v>5</v>
      </c>
      <c r="R27" s="78">
        <v>4</v>
      </c>
      <c r="S27" s="64">
        <v>0</v>
      </c>
      <c r="T27" s="78"/>
      <c r="U27" s="78">
        <v>3</v>
      </c>
      <c r="V27" s="78"/>
      <c r="W27" s="78"/>
      <c r="X27" s="78"/>
      <c r="Y27" s="78"/>
      <c r="Z27" s="78">
        <v>1</v>
      </c>
      <c r="AA27" s="78"/>
      <c r="AB27" s="64">
        <v>3</v>
      </c>
      <c r="AC27" s="64">
        <v>1</v>
      </c>
      <c r="AD27" s="64"/>
      <c r="AE27" s="64"/>
      <c r="AF27" s="64">
        <v>18</v>
      </c>
      <c r="AG27" s="64">
        <v>12</v>
      </c>
      <c r="AH27" s="64">
        <v>57</v>
      </c>
      <c r="AI27" s="64">
        <v>1</v>
      </c>
      <c r="AJ27" s="64"/>
      <c r="AK27" s="64"/>
      <c r="AL27" s="64"/>
      <c r="AM27" s="64"/>
      <c r="AN27" s="64">
        <v>1</v>
      </c>
      <c r="AO27" s="78">
        <v>19</v>
      </c>
      <c r="AP27" s="78">
        <v>12</v>
      </c>
      <c r="AQ27" s="78">
        <v>9</v>
      </c>
      <c r="AR27" s="64">
        <v>1</v>
      </c>
      <c r="AS27" s="64">
        <v>40</v>
      </c>
      <c r="AT27" s="64"/>
      <c r="AU27" s="64"/>
      <c r="AV27" s="64"/>
      <c r="AW27" s="64"/>
      <c r="AX27" s="64"/>
      <c r="AY27" s="64"/>
      <c r="AZ27" s="64"/>
      <c r="BA27" s="64"/>
      <c r="BB27" s="64">
        <v>7</v>
      </c>
      <c r="BC27" s="64">
        <v>2</v>
      </c>
      <c r="BD27" s="64"/>
      <c r="BE27" s="64"/>
      <c r="BF27" s="64">
        <v>7</v>
      </c>
      <c r="BG27" s="64">
        <v>6</v>
      </c>
      <c r="BH27" s="64"/>
      <c r="BI27" s="64"/>
      <c r="BJ27" s="64">
        <v>7</v>
      </c>
      <c r="BK27" s="64">
        <v>2</v>
      </c>
      <c r="BL27" s="64"/>
      <c r="BM27" s="64"/>
      <c r="BN27" s="64">
        <v>1</v>
      </c>
      <c r="BO27" s="64">
        <v>8</v>
      </c>
      <c r="BP27" s="64"/>
      <c r="BQ27" s="64"/>
      <c r="BR27" s="64">
        <v>20</v>
      </c>
      <c r="BS27" s="64">
        <v>6</v>
      </c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</row>
    <row r="28" spans="1:87" ht="12">
      <c r="A28" s="11">
        <f t="shared" si="0"/>
        <v>24</v>
      </c>
      <c r="B28" s="11" t="s">
        <v>285</v>
      </c>
      <c r="C28" s="11">
        <v>9285</v>
      </c>
      <c r="D28" s="18" t="s">
        <v>27</v>
      </c>
      <c r="E28" s="18">
        <f t="shared" si="1"/>
        <v>1</v>
      </c>
      <c r="F28" s="19" t="s">
        <v>460</v>
      </c>
      <c r="G28" s="100">
        <f t="shared" si="2"/>
        <v>107</v>
      </c>
      <c r="H28" s="100">
        <f t="shared" si="3"/>
        <v>0</v>
      </c>
      <c r="I28" s="75"/>
      <c r="J28" s="77">
        <v>107</v>
      </c>
      <c r="K28" s="76"/>
      <c r="L28" s="76"/>
      <c r="M28" s="76"/>
      <c r="N28" s="76"/>
      <c r="O28" s="76"/>
      <c r="P28" s="76"/>
      <c r="Q28" s="76"/>
      <c r="R28" s="76"/>
      <c r="S28" s="77">
        <v>0</v>
      </c>
      <c r="T28" s="76"/>
      <c r="U28" s="76"/>
      <c r="V28" s="76"/>
      <c r="W28" s="76"/>
      <c r="X28" s="76"/>
      <c r="Y28" s="76"/>
      <c r="Z28" s="76"/>
      <c r="AA28" s="76"/>
      <c r="AB28" s="77"/>
      <c r="AC28" s="77"/>
      <c r="AD28" s="77"/>
      <c r="AE28" s="77"/>
      <c r="AF28" s="77">
        <v>5</v>
      </c>
      <c r="AG28" s="77"/>
      <c r="AH28" s="77"/>
      <c r="AI28" s="77"/>
      <c r="AJ28" s="77"/>
      <c r="AK28" s="77"/>
      <c r="AL28" s="77"/>
      <c r="AM28" s="77"/>
      <c r="AN28" s="77"/>
      <c r="AO28" s="76"/>
      <c r="AP28" s="76"/>
      <c r="AQ28" s="76"/>
      <c r="AR28" s="77">
        <v>1</v>
      </c>
      <c r="AS28" s="77">
        <v>40</v>
      </c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>
        <v>1</v>
      </c>
      <c r="BM28" s="77">
        <v>15</v>
      </c>
      <c r="BN28" s="77"/>
      <c r="BO28" s="77"/>
      <c r="BP28" s="77"/>
      <c r="BQ28" s="77"/>
      <c r="BR28" s="77"/>
      <c r="BS28" s="77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</row>
    <row r="29" spans="1:87" ht="12">
      <c r="A29" s="11">
        <f t="shared" si="0"/>
        <v>25</v>
      </c>
      <c r="B29" s="11" t="s">
        <v>285</v>
      </c>
      <c r="C29" s="11">
        <v>9304</v>
      </c>
      <c r="D29" s="18" t="s">
        <v>50</v>
      </c>
      <c r="E29" s="18">
        <f t="shared" si="1"/>
        <v>1</v>
      </c>
      <c r="F29" s="19" t="s">
        <v>460</v>
      </c>
      <c r="G29" s="100">
        <f t="shared" si="2"/>
        <v>62</v>
      </c>
      <c r="H29" s="100">
        <f t="shared" si="3"/>
        <v>9</v>
      </c>
      <c r="I29" s="75"/>
      <c r="J29" s="77"/>
      <c r="K29" s="78">
        <v>1</v>
      </c>
      <c r="L29" s="78">
        <v>2</v>
      </c>
      <c r="M29" s="78">
        <v>10</v>
      </c>
      <c r="N29" s="78">
        <v>28</v>
      </c>
      <c r="O29" s="78"/>
      <c r="P29" s="78">
        <v>1</v>
      </c>
      <c r="Q29" s="78">
        <v>8</v>
      </c>
      <c r="R29" s="78">
        <v>12</v>
      </c>
      <c r="S29" s="64"/>
      <c r="T29" s="78"/>
      <c r="U29" s="78">
        <v>1</v>
      </c>
      <c r="V29" s="78">
        <v>3</v>
      </c>
      <c r="W29" s="78">
        <v>1</v>
      </c>
      <c r="X29" s="78"/>
      <c r="Y29" s="78">
        <v>1</v>
      </c>
      <c r="Z29" s="78">
        <v>2</v>
      </c>
      <c r="AA29" s="78">
        <v>1</v>
      </c>
      <c r="AB29" s="64"/>
      <c r="AC29" s="64">
        <v>5</v>
      </c>
      <c r="AD29" s="64">
        <v>2</v>
      </c>
      <c r="AE29" s="64"/>
      <c r="AF29" s="64">
        <v>8</v>
      </c>
      <c r="AG29" s="64"/>
      <c r="AH29" s="64">
        <v>43</v>
      </c>
      <c r="AI29" s="64"/>
      <c r="AJ29" s="64"/>
      <c r="AK29" s="64"/>
      <c r="AL29" s="64"/>
      <c r="AM29" s="64"/>
      <c r="AN29" s="64"/>
      <c r="AO29" s="78">
        <v>13</v>
      </c>
      <c r="AP29" s="78"/>
      <c r="AQ29" s="78">
        <v>25</v>
      </c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>
        <v>8</v>
      </c>
      <c r="BC29" s="64">
        <v>7</v>
      </c>
      <c r="BD29" s="64"/>
      <c r="BE29" s="64"/>
      <c r="BF29" s="64"/>
      <c r="BG29" s="64"/>
      <c r="BH29" s="64"/>
      <c r="BI29" s="64"/>
      <c r="BJ29" s="64">
        <v>4</v>
      </c>
      <c r="BK29" s="64">
        <v>3</v>
      </c>
      <c r="BL29" s="64">
        <v>1</v>
      </c>
      <c r="BM29" s="64">
        <v>12</v>
      </c>
      <c r="BN29" s="64">
        <v>1</v>
      </c>
      <c r="BO29" s="64">
        <v>5</v>
      </c>
      <c r="BP29" s="64"/>
      <c r="BQ29" s="64"/>
      <c r="BR29" s="64">
        <v>29</v>
      </c>
      <c r="BS29" s="64">
        <v>27</v>
      </c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</row>
    <row r="30" spans="1:87" ht="12">
      <c r="A30" s="11">
        <f t="shared" si="0"/>
        <v>26</v>
      </c>
      <c r="B30" s="11" t="s">
        <v>285</v>
      </c>
      <c r="C30" s="11">
        <v>9305</v>
      </c>
      <c r="D30" s="18" t="s">
        <v>51</v>
      </c>
      <c r="E30" s="18">
        <f t="shared" si="1"/>
        <v>1</v>
      </c>
      <c r="F30" s="19" t="s">
        <v>460</v>
      </c>
      <c r="G30" s="100">
        <f t="shared" si="2"/>
        <v>158</v>
      </c>
      <c r="H30" s="100">
        <f t="shared" si="3"/>
        <v>9</v>
      </c>
      <c r="I30" s="75"/>
      <c r="J30" s="77"/>
      <c r="K30" s="76">
        <v>2</v>
      </c>
      <c r="L30" s="76">
        <v>9</v>
      </c>
      <c r="M30" s="76">
        <v>22</v>
      </c>
      <c r="N30" s="76">
        <v>63</v>
      </c>
      <c r="O30" s="76"/>
      <c r="P30" s="76">
        <v>8</v>
      </c>
      <c r="Q30" s="76">
        <v>21</v>
      </c>
      <c r="R30" s="76">
        <v>33</v>
      </c>
      <c r="S30" s="77"/>
      <c r="T30" s="76"/>
      <c r="U30" s="76">
        <v>1</v>
      </c>
      <c r="V30" s="76">
        <v>2</v>
      </c>
      <c r="W30" s="76">
        <v>3</v>
      </c>
      <c r="X30" s="76"/>
      <c r="Y30" s="76"/>
      <c r="Z30" s="76">
        <v>1</v>
      </c>
      <c r="AA30" s="76">
        <v>2</v>
      </c>
      <c r="AB30" s="77"/>
      <c r="AC30" s="77">
        <v>5</v>
      </c>
      <c r="AD30" s="77"/>
      <c r="AE30" s="77">
        <v>5</v>
      </c>
      <c r="AF30" s="77">
        <v>10</v>
      </c>
      <c r="AG30" s="77">
        <v>4</v>
      </c>
      <c r="AH30" s="77">
        <v>87</v>
      </c>
      <c r="AI30" s="77"/>
      <c r="AJ30" s="77"/>
      <c r="AK30" s="77">
        <v>1</v>
      </c>
      <c r="AL30" s="77"/>
      <c r="AM30" s="77"/>
      <c r="AN30" s="77"/>
      <c r="AO30" s="76">
        <v>10</v>
      </c>
      <c r="AP30" s="76">
        <v>4</v>
      </c>
      <c r="AQ30" s="78">
        <v>6</v>
      </c>
      <c r="AR30" s="64">
        <v>1</v>
      </c>
      <c r="AS30" s="64">
        <v>40</v>
      </c>
      <c r="AT30" s="64"/>
      <c r="AU30" s="64"/>
      <c r="AV30" s="64"/>
      <c r="AW30" s="64"/>
      <c r="AX30" s="64"/>
      <c r="AY30" s="64"/>
      <c r="AZ30" s="64"/>
      <c r="BA30" s="64"/>
      <c r="BB30" s="64">
        <v>70</v>
      </c>
      <c r="BC30" s="64">
        <v>17</v>
      </c>
      <c r="BD30" s="64">
        <v>1</v>
      </c>
      <c r="BE30" s="64">
        <v>40</v>
      </c>
      <c r="BF30" s="64">
        <v>21</v>
      </c>
      <c r="BG30" s="64">
        <v>23</v>
      </c>
      <c r="BH30" s="64"/>
      <c r="BI30" s="64"/>
      <c r="BJ30" s="64"/>
      <c r="BK30" s="64"/>
      <c r="BL30" s="64">
        <v>3</v>
      </c>
      <c r="BM30" s="64">
        <v>49</v>
      </c>
      <c r="BN30" s="64">
        <v>121</v>
      </c>
      <c r="BO30" s="64">
        <v>54</v>
      </c>
      <c r="BP30" s="64"/>
      <c r="BQ30" s="64"/>
      <c r="BR30" s="64">
        <v>40</v>
      </c>
      <c r="BS30" s="64">
        <v>38</v>
      </c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</row>
    <row r="31" spans="1:87" ht="12">
      <c r="A31" s="11">
        <f t="shared" si="0"/>
        <v>27</v>
      </c>
      <c r="B31" s="11" t="s">
        <v>285</v>
      </c>
      <c r="C31" s="11">
        <v>9306</v>
      </c>
      <c r="D31" s="18" t="s">
        <v>32</v>
      </c>
      <c r="E31" s="18">
        <f t="shared" si="1"/>
        <v>1</v>
      </c>
      <c r="F31" s="19" t="s">
        <v>460</v>
      </c>
      <c r="G31" s="100">
        <f t="shared" si="2"/>
        <v>74</v>
      </c>
      <c r="H31" s="100">
        <f t="shared" si="3"/>
        <v>41</v>
      </c>
      <c r="I31" s="75"/>
      <c r="J31" s="77"/>
      <c r="K31" s="76">
        <v>1</v>
      </c>
      <c r="L31" s="76">
        <v>5</v>
      </c>
      <c r="M31" s="76">
        <v>21</v>
      </c>
      <c r="N31" s="76">
        <v>20</v>
      </c>
      <c r="O31" s="76">
        <v>1</v>
      </c>
      <c r="P31" s="76">
        <v>6</v>
      </c>
      <c r="Q31" s="76">
        <v>8</v>
      </c>
      <c r="R31" s="76">
        <v>12</v>
      </c>
      <c r="S31" s="77"/>
      <c r="T31" s="76">
        <v>9</v>
      </c>
      <c r="U31" s="76">
        <v>2</v>
      </c>
      <c r="V31" s="76">
        <v>7</v>
      </c>
      <c r="W31" s="76">
        <v>7</v>
      </c>
      <c r="X31" s="76">
        <v>7</v>
      </c>
      <c r="Y31" s="76">
        <v>2</v>
      </c>
      <c r="Z31" s="76">
        <v>6</v>
      </c>
      <c r="AA31" s="76">
        <v>1</v>
      </c>
      <c r="AB31" s="77">
        <v>1</v>
      </c>
      <c r="AC31" s="77">
        <v>3</v>
      </c>
      <c r="AD31" s="77">
        <v>1</v>
      </c>
      <c r="AE31" s="77">
        <v>9</v>
      </c>
      <c r="AF31" s="77">
        <v>7</v>
      </c>
      <c r="AG31" s="77"/>
      <c r="AH31" s="77">
        <v>38</v>
      </c>
      <c r="AI31" s="77">
        <v>2</v>
      </c>
      <c r="AJ31" s="77"/>
      <c r="AK31" s="77"/>
      <c r="AL31" s="77"/>
      <c r="AM31" s="77"/>
      <c r="AN31" s="77"/>
      <c r="AO31" s="76">
        <v>10</v>
      </c>
      <c r="AP31" s="76"/>
      <c r="AQ31" s="78">
        <v>26</v>
      </c>
      <c r="AR31" s="64">
        <v>1</v>
      </c>
      <c r="AS31" s="64">
        <v>44</v>
      </c>
      <c r="AT31" s="64"/>
      <c r="AU31" s="64"/>
      <c r="AV31" s="64"/>
      <c r="AW31" s="64"/>
      <c r="AX31" s="64"/>
      <c r="AY31" s="64"/>
      <c r="AZ31" s="64"/>
      <c r="BA31" s="64"/>
      <c r="BB31" s="64">
        <v>5</v>
      </c>
      <c r="BC31" s="64">
        <v>3</v>
      </c>
      <c r="BD31" s="64"/>
      <c r="BE31" s="64"/>
      <c r="BF31" s="64"/>
      <c r="BG31" s="64"/>
      <c r="BH31" s="64"/>
      <c r="BI31" s="64"/>
      <c r="BJ31" s="64">
        <v>9</v>
      </c>
      <c r="BK31" s="64">
        <v>3</v>
      </c>
      <c r="BL31" s="64">
        <v>1</v>
      </c>
      <c r="BM31" s="64">
        <v>11</v>
      </c>
      <c r="BN31" s="64"/>
      <c r="BO31" s="64"/>
      <c r="BP31" s="64">
        <v>1</v>
      </c>
      <c r="BQ31" s="64">
        <v>30</v>
      </c>
      <c r="BR31" s="64"/>
      <c r="BS31" s="64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</row>
    <row r="32" spans="1:87" ht="12">
      <c r="A32" s="11">
        <f t="shared" si="0"/>
        <v>28</v>
      </c>
      <c r="B32" s="11" t="s">
        <v>285</v>
      </c>
      <c r="C32" s="16">
        <v>9733</v>
      </c>
      <c r="D32" s="18" t="s">
        <v>43</v>
      </c>
      <c r="E32" s="18">
        <f t="shared" si="1"/>
        <v>1</v>
      </c>
      <c r="F32" s="19" t="s">
        <v>460</v>
      </c>
      <c r="G32" s="100">
        <f t="shared" si="2"/>
        <v>102</v>
      </c>
      <c r="H32" s="100">
        <f t="shared" si="3"/>
        <v>104</v>
      </c>
      <c r="I32" s="75"/>
      <c r="J32" s="77"/>
      <c r="K32" s="77">
        <v>2</v>
      </c>
      <c r="L32" s="77">
        <v>14</v>
      </c>
      <c r="M32" s="77">
        <v>31</v>
      </c>
      <c r="N32" s="77">
        <v>6</v>
      </c>
      <c r="O32" s="77">
        <v>2</v>
      </c>
      <c r="P32" s="77">
        <v>12</v>
      </c>
      <c r="Q32" s="77">
        <v>25</v>
      </c>
      <c r="R32" s="77">
        <v>10</v>
      </c>
      <c r="S32" s="77"/>
      <c r="T32" s="77">
        <v>6</v>
      </c>
      <c r="U32" s="77">
        <v>30</v>
      </c>
      <c r="V32" s="77">
        <v>25</v>
      </c>
      <c r="W32" s="77">
        <v>9</v>
      </c>
      <c r="X32" s="77">
        <v>6</v>
      </c>
      <c r="Y32" s="77">
        <v>8</v>
      </c>
      <c r="Z32" s="77">
        <v>14</v>
      </c>
      <c r="AA32" s="77">
        <v>6</v>
      </c>
      <c r="AB32" s="77">
        <v>19</v>
      </c>
      <c r="AC32" s="77">
        <v>2</v>
      </c>
      <c r="AD32" s="77">
        <v>15</v>
      </c>
      <c r="AE32" s="77"/>
      <c r="AF32" s="77">
        <v>53</v>
      </c>
      <c r="AG32" s="77">
        <v>58</v>
      </c>
      <c r="AH32" s="77">
        <v>206</v>
      </c>
      <c r="AI32" s="77">
        <v>42</v>
      </c>
      <c r="AJ32" s="77">
        <v>145</v>
      </c>
      <c r="AK32" s="77"/>
      <c r="AL32" s="77"/>
      <c r="AM32" s="77"/>
      <c r="AN32" s="77"/>
      <c r="AO32" s="77">
        <v>55</v>
      </c>
      <c r="AP32" s="77">
        <v>62</v>
      </c>
      <c r="AQ32" s="78"/>
      <c r="AR32" s="64">
        <v>1</v>
      </c>
      <c r="AS32" s="64">
        <v>40</v>
      </c>
      <c r="AT32" s="64"/>
      <c r="AU32" s="64"/>
      <c r="AV32" s="64"/>
      <c r="AW32" s="64"/>
      <c r="AX32" s="64"/>
      <c r="AY32" s="64"/>
      <c r="AZ32" s="64">
        <v>2</v>
      </c>
      <c r="BA32" s="64">
        <v>25</v>
      </c>
      <c r="BB32" s="64"/>
      <c r="BC32" s="64"/>
      <c r="BD32" s="64"/>
      <c r="BE32" s="64"/>
      <c r="BF32" s="64">
        <v>3</v>
      </c>
      <c r="BG32" s="64">
        <v>12</v>
      </c>
      <c r="BH32" s="64"/>
      <c r="BI32" s="64"/>
      <c r="BJ32" s="64">
        <v>6</v>
      </c>
      <c r="BK32" s="64">
        <v>12</v>
      </c>
      <c r="BL32" s="64"/>
      <c r="BM32" s="64"/>
      <c r="BN32" s="64">
        <v>1</v>
      </c>
      <c r="BO32" s="64">
        <v>20</v>
      </c>
      <c r="BP32" s="64"/>
      <c r="BQ32" s="64"/>
      <c r="BR32" s="64"/>
      <c r="BS32" s="64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</row>
    <row r="33" spans="1:87" ht="12">
      <c r="A33" s="11">
        <f t="shared" si="0"/>
        <v>29</v>
      </c>
      <c r="B33" s="11" t="s">
        <v>285</v>
      </c>
      <c r="C33" s="16">
        <v>4995</v>
      </c>
      <c r="D33" s="18" t="s">
        <v>44</v>
      </c>
      <c r="E33" s="18">
        <f t="shared" si="1"/>
        <v>1</v>
      </c>
      <c r="F33" s="19" t="s">
        <v>460</v>
      </c>
      <c r="G33" s="100">
        <f t="shared" si="2"/>
        <v>39</v>
      </c>
      <c r="H33" s="100">
        <f t="shared" si="3"/>
        <v>60</v>
      </c>
      <c r="I33" s="75"/>
      <c r="J33" s="77"/>
      <c r="K33" s="77">
        <v>2</v>
      </c>
      <c r="L33" s="77">
        <v>1</v>
      </c>
      <c r="M33" s="77">
        <v>17</v>
      </c>
      <c r="N33" s="77"/>
      <c r="O33" s="77">
        <v>2</v>
      </c>
      <c r="P33" s="77">
        <v>1</v>
      </c>
      <c r="Q33" s="77">
        <v>16</v>
      </c>
      <c r="R33" s="77"/>
      <c r="S33" s="77"/>
      <c r="T33" s="77">
        <v>5</v>
      </c>
      <c r="U33" s="77">
        <v>5</v>
      </c>
      <c r="V33" s="77">
        <v>10</v>
      </c>
      <c r="W33" s="77">
        <v>11</v>
      </c>
      <c r="X33" s="77">
        <v>5</v>
      </c>
      <c r="Y33" s="77">
        <v>4</v>
      </c>
      <c r="Z33" s="77">
        <v>8</v>
      </c>
      <c r="AA33" s="77">
        <v>12</v>
      </c>
      <c r="AB33" s="77"/>
      <c r="AC33" s="77"/>
      <c r="AD33" s="77"/>
      <c r="AE33" s="77"/>
      <c r="AF33" s="77">
        <v>15</v>
      </c>
      <c r="AG33" s="77">
        <v>19</v>
      </c>
      <c r="AH33" s="77">
        <v>203</v>
      </c>
      <c r="AI33" s="77"/>
      <c r="AJ33" s="77"/>
      <c r="AK33" s="77"/>
      <c r="AL33" s="77"/>
      <c r="AM33" s="77"/>
      <c r="AN33" s="77"/>
      <c r="AO33" s="77"/>
      <c r="AP33" s="77"/>
      <c r="AQ33" s="78"/>
      <c r="AR33" s="64">
        <v>1</v>
      </c>
      <c r="AS33" s="64">
        <v>40</v>
      </c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>
        <v>1</v>
      </c>
      <c r="BE33" s="64">
        <v>10</v>
      </c>
      <c r="BF33" s="64"/>
      <c r="BG33" s="64"/>
      <c r="BH33" s="64">
        <v>1</v>
      </c>
      <c r="BI33" s="64">
        <v>20</v>
      </c>
      <c r="BJ33" s="64"/>
      <c r="BK33" s="64"/>
      <c r="BL33" s="64"/>
      <c r="BM33" s="64"/>
      <c r="BN33" s="64"/>
      <c r="BO33" s="64"/>
      <c r="BP33" s="64"/>
      <c r="BQ33" s="64"/>
      <c r="BR33" s="64">
        <v>5</v>
      </c>
      <c r="BS33" s="64">
        <v>25</v>
      </c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</row>
    <row r="34" spans="1:87" ht="12">
      <c r="A34" s="11">
        <f t="shared" si="0"/>
        <v>30</v>
      </c>
      <c r="B34" s="11" t="s">
        <v>285</v>
      </c>
      <c r="C34" s="11">
        <v>9282</v>
      </c>
      <c r="D34" s="18" t="s">
        <v>22</v>
      </c>
      <c r="E34" s="18">
        <f t="shared" si="1"/>
        <v>1</v>
      </c>
      <c r="F34" s="19" t="s">
        <v>460</v>
      </c>
      <c r="G34" s="100">
        <f t="shared" si="2"/>
        <v>233</v>
      </c>
      <c r="H34" s="100">
        <f t="shared" si="3"/>
        <v>0</v>
      </c>
      <c r="I34" s="75"/>
      <c r="J34" s="77"/>
      <c r="K34" s="76">
        <v>9</v>
      </c>
      <c r="L34" s="76">
        <v>17</v>
      </c>
      <c r="M34" s="76">
        <v>30</v>
      </c>
      <c r="N34" s="76">
        <v>79</v>
      </c>
      <c r="O34" s="76">
        <v>10</v>
      </c>
      <c r="P34" s="76">
        <v>11</v>
      </c>
      <c r="Q34" s="76">
        <v>24</v>
      </c>
      <c r="R34" s="76">
        <v>53</v>
      </c>
      <c r="S34" s="77">
        <v>0</v>
      </c>
      <c r="T34" s="76"/>
      <c r="U34" s="76"/>
      <c r="V34" s="76"/>
      <c r="W34" s="76"/>
      <c r="X34" s="76"/>
      <c r="Y34" s="76"/>
      <c r="Z34" s="76"/>
      <c r="AA34" s="76"/>
      <c r="AB34" s="77">
        <v>18</v>
      </c>
      <c r="AC34" s="77">
        <v>1</v>
      </c>
      <c r="AD34" s="77">
        <v>4</v>
      </c>
      <c r="AE34" s="77">
        <v>3</v>
      </c>
      <c r="AF34" s="77">
        <v>37</v>
      </c>
      <c r="AG34" s="77">
        <v>10</v>
      </c>
      <c r="AH34" s="77">
        <v>228</v>
      </c>
      <c r="AI34" s="77">
        <v>1</v>
      </c>
      <c r="AJ34" s="77">
        <v>1</v>
      </c>
      <c r="AK34" s="77">
        <v>2</v>
      </c>
      <c r="AL34" s="77"/>
      <c r="AM34" s="77"/>
      <c r="AN34" s="77"/>
      <c r="AO34" s="76">
        <v>37</v>
      </c>
      <c r="AP34" s="76">
        <v>40</v>
      </c>
      <c r="AQ34" s="76">
        <v>170</v>
      </c>
      <c r="AR34" s="77">
        <v>2</v>
      </c>
      <c r="AS34" s="77">
        <v>70</v>
      </c>
      <c r="AT34" s="77"/>
      <c r="AU34" s="77"/>
      <c r="AV34" s="77"/>
      <c r="AW34" s="77"/>
      <c r="AX34" s="77"/>
      <c r="AY34" s="77"/>
      <c r="AZ34" s="77"/>
      <c r="BA34" s="77"/>
      <c r="BB34" s="77">
        <v>1</v>
      </c>
      <c r="BC34" s="77">
        <v>10</v>
      </c>
      <c r="BD34" s="77">
        <v>1</v>
      </c>
      <c r="BE34" s="77">
        <v>40</v>
      </c>
      <c r="BF34" s="77">
        <v>1</v>
      </c>
      <c r="BG34" s="77">
        <v>12</v>
      </c>
      <c r="BH34" s="77">
        <v>1</v>
      </c>
      <c r="BI34" s="77">
        <v>10</v>
      </c>
      <c r="BJ34" s="77"/>
      <c r="BK34" s="77"/>
      <c r="BL34" s="77">
        <v>3</v>
      </c>
      <c r="BM34" s="77">
        <v>66</v>
      </c>
      <c r="BN34" s="77">
        <v>1</v>
      </c>
      <c r="BO34" s="77">
        <v>20</v>
      </c>
      <c r="BP34" s="77"/>
      <c r="BQ34" s="77"/>
      <c r="BR34" s="77"/>
      <c r="BS34" s="77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</row>
    <row r="35" spans="1:87" ht="12">
      <c r="A35" s="11">
        <f t="shared" si="0"/>
        <v>31</v>
      </c>
      <c r="B35" s="11" t="s">
        <v>285</v>
      </c>
      <c r="C35" s="11">
        <v>9283</v>
      </c>
      <c r="D35" s="18" t="s">
        <v>20</v>
      </c>
      <c r="E35" s="18">
        <f t="shared" si="1"/>
        <v>1</v>
      </c>
      <c r="F35" s="19" t="s">
        <v>460</v>
      </c>
      <c r="G35" s="100">
        <f t="shared" si="2"/>
        <v>112</v>
      </c>
      <c r="H35" s="100">
        <f t="shared" si="3"/>
        <v>24</v>
      </c>
      <c r="I35" s="75"/>
      <c r="J35" s="77"/>
      <c r="K35" s="76"/>
      <c r="L35" s="76">
        <v>5</v>
      </c>
      <c r="M35" s="76">
        <v>13</v>
      </c>
      <c r="N35" s="76">
        <v>60</v>
      </c>
      <c r="O35" s="76">
        <v>2</v>
      </c>
      <c r="P35" s="76">
        <v>4</v>
      </c>
      <c r="Q35" s="76">
        <v>2</v>
      </c>
      <c r="R35" s="76">
        <v>26</v>
      </c>
      <c r="S35" s="77"/>
      <c r="T35" s="76"/>
      <c r="U35" s="76">
        <v>4</v>
      </c>
      <c r="V35" s="76">
        <v>1</v>
      </c>
      <c r="W35" s="76">
        <v>10</v>
      </c>
      <c r="X35" s="76"/>
      <c r="Y35" s="76">
        <v>1</v>
      </c>
      <c r="Z35" s="76">
        <v>2</v>
      </c>
      <c r="AA35" s="76">
        <v>6</v>
      </c>
      <c r="AB35" s="77">
        <v>11</v>
      </c>
      <c r="AC35" s="77">
        <v>5</v>
      </c>
      <c r="AD35" s="77">
        <v>4</v>
      </c>
      <c r="AE35" s="77"/>
      <c r="AF35" s="77">
        <v>5</v>
      </c>
      <c r="AG35" s="77">
        <v>4</v>
      </c>
      <c r="AH35" s="77">
        <v>51</v>
      </c>
      <c r="AI35" s="77"/>
      <c r="AJ35" s="77">
        <v>1</v>
      </c>
      <c r="AK35" s="77"/>
      <c r="AL35" s="77"/>
      <c r="AM35" s="77"/>
      <c r="AN35" s="77"/>
      <c r="AO35" s="76">
        <v>9</v>
      </c>
      <c r="AP35" s="76">
        <v>3</v>
      </c>
      <c r="AQ35" s="76">
        <v>47</v>
      </c>
      <c r="AR35" s="77">
        <v>1</v>
      </c>
      <c r="AS35" s="77">
        <v>45</v>
      </c>
      <c r="AT35" s="77">
        <v>2</v>
      </c>
      <c r="AU35" s="77">
        <v>1</v>
      </c>
      <c r="AV35" s="77"/>
      <c r="AW35" s="77"/>
      <c r="AX35" s="77"/>
      <c r="AY35" s="77"/>
      <c r="AZ35" s="77">
        <v>1</v>
      </c>
      <c r="BA35" s="77">
        <v>2</v>
      </c>
      <c r="BB35" s="77">
        <v>22</v>
      </c>
      <c r="BC35" s="77">
        <v>22</v>
      </c>
      <c r="BD35" s="77"/>
      <c r="BE35" s="77"/>
      <c r="BF35" s="77">
        <v>1</v>
      </c>
      <c r="BG35" s="77">
        <v>1</v>
      </c>
      <c r="BH35" s="77"/>
      <c r="BI35" s="77"/>
      <c r="BJ35" s="77">
        <v>1</v>
      </c>
      <c r="BK35" s="77">
        <v>1</v>
      </c>
      <c r="BL35" s="77">
        <v>1</v>
      </c>
      <c r="BM35" s="77">
        <v>12</v>
      </c>
      <c r="BN35" s="77">
        <v>2</v>
      </c>
      <c r="BO35" s="77">
        <v>16</v>
      </c>
      <c r="BP35" s="77">
        <v>1</v>
      </c>
      <c r="BQ35" s="77">
        <v>2</v>
      </c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</row>
    <row r="36" spans="1:87" s="44" customFormat="1" ht="12">
      <c r="A36" s="11">
        <f t="shared" si="0"/>
        <v>32</v>
      </c>
      <c r="B36" s="11" t="s">
        <v>285</v>
      </c>
      <c r="C36" s="11">
        <v>9308</v>
      </c>
      <c r="D36" s="18" t="s">
        <v>53</v>
      </c>
      <c r="E36" s="18">
        <f t="shared" si="1"/>
        <v>1</v>
      </c>
      <c r="F36" s="19" t="s">
        <v>460</v>
      </c>
      <c r="G36" s="100">
        <f t="shared" si="2"/>
        <v>91</v>
      </c>
      <c r="H36" s="100">
        <f t="shared" si="3"/>
        <v>52</v>
      </c>
      <c r="I36" s="75"/>
      <c r="J36" s="77"/>
      <c r="K36" s="78">
        <v>15</v>
      </c>
      <c r="L36" s="78">
        <v>16</v>
      </c>
      <c r="M36" s="78">
        <v>20</v>
      </c>
      <c r="N36" s="78">
        <v>10</v>
      </c>
      <c r="O36" s="78">
        <v>11</v>
      </c>
      <c r="P36" s="78">
        <v>8</v>
      </c>
      <c r="Q36" s="78">
        <v>6</v>
      </c>
      <c r="R36" s="78">
        <v>5</v>
      </c>
      <c r="S36" s="64"/>
      <c r="T36" s="78">
        <v>10</v>
      </c>
      <c r="U36" s="78">
        <v>6</v>
      </c>
      <c r="V36" s="78">
        <v>5</v>
      </c>
      <c r="W36" s="78">
        <v>2</v>
      </c>
      <c r="X36" s="78">
        <v>15</v>
      </c>
      <c r="Y36" s="78">
        <v>6</v>
      </c>
      <c r="Z36" s="78">
        <v>4</v>
      </c>
      <c r="AA36" s="78">
        <v>4</v>
      </c>
      <c r="AB36" s="64"/>
      <c r="AC36" s="64">
        <v>2</v>
      </c>
      <c r="AD36" s="64"/>
      <c r="AE36" s="64">
        <v>6</v>
      </c>
      <c r="AF36" s="64">
        <v>20</v>
      </c>
      <c r="AG36" s="64">
        <v>17</v>
      </c>
      <c r="AH36" s="64">
        <v>70</v>
      </c>
      <c r="AI36" s="64"/>
      <c r="AJ36" s="64"/>
      <c r="AK36" s="64"/>
      <c r="AL36" s="64"/>
      <c r="AM36" s="64"/>
      <c r="AN36" s="64">
        <v>9</v>
      </c>
      <c r="AO36" s="78">
        <v>22</v>
      </c>
      <c r="AP36" s="78">
        <v>15</v>
      </c>
      <c r="AQ36" s="78">
        <v>60</v>
      </c>
      <c r="AR36" s="64">
        <v>1</v>
      </c>
      <c r="AS36" s="64">
        <v>50</v>
      </c>
      <c r="AT36" s="64"/>
      <c r="AU36" s="64"/>
      <c r="AV36" s="64"/>
      <c r="AW36" s="64"/>
      <c r="AX36" s="64"/>
      <c r="AY36" s="64"/>
      <c r="AZ36" s="64"/>
      <c r="BA36" s="64"/>
      <c r="BB36" s="64"/>
      <c r="BC36" s="64">
        <v>10</v>
      </c>
      <c r="BD36" s="64"/>
      <c r="BE36" s="64"/>
      <c r="BF36" s="64">
        <v>6</v>
      </c>
      <c r="BG36" s="64">
        <v>4</v>
      </c>
      <c r="BH36" s="64"/>
      <c r="BI36" s="64"/>
      <c r="BJ36" s="64">
        <v>5</v>
      </c>
      <c r="BK36" s="64">
        <v>2</v>
      </c>
      <c r="BL36" s="64"/>
      <c r="BM36" s="64"/>
      <c r="BN36" s="64">
        <v>2</v>
      </c>
      <c r="BO36" s="64">
        <v>5</v>
      </c>
      <c r="BP36" s="64"/>
      <c r="BQ36" s="64"/>
      <c r="BR36" s="64">
        <v>2</v>
      </c>
      <c r="BS36" s="64">
        <v>5</v>
      </c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</row>
    <row r="37" spans="1:87" ht="12">
      <c r="A37" s="11">
        <f t="shared" si="0"/>
        <v>33</v>
      </c>
      <c r="B37" s="11" t="s">
        <v>285</v>
      </c>
      <c r="C37" s="11">
        <v>9320</v>
      </c>
      <c r="D37" s="18" t="s">
        <v>52</v>
      </c>
      <c r="E37" s="18">
        <f t="shared" si="1"/>
      </c>
      <c r="F37" s="19" t="s">
        <v>316</v>
      </c>
      <c r="G37" s="100">
        <f t="shared" si="2"/>
        <v>295</v>
      </c>
      <c r="H37" s="100">
        <f t="shared" si="3"/>
        <v>0</v>
      </c>
      <c r="I37" s="75"/>
      <c r="J37" s="77"/>
      <c r="K37" s="76">
        <v>32</v>
      </c>
      <c r="L37" s="76">
        <v>25</v>
      </c>
      <c r="M37" s="76">
        <v>84</v>
      </c>
      <c r="N37" s="76">
        <v>30</v>
      </c>
      <c r="O37" s="76">
        <v>18</v>
      </c>
      <c r="P37" s="76">
        <v>26</v>
      </c>
      <c r="Q37" s="76">
        <v>60</v>
      </c>
      <c r="R37" s="76">
        <v>20</v>
      </c>
      <c r="S37" s="77">
        <v>0</v>
      </c>
      <c r="T37" s="76"/>
      <c r="U37" s="76"/>
      <c r="V37" s="76"/>
      <c r="W37" s="76"/>
      <c r="X37" s="76"/>
      <c r="Y37" s="76"/>
      <c r="Z37" s="76"/>
      <c r="AA37" s="76"/>
      <c r="AB37" s="77"/>
      <c r="AC37" s="77">
        <v>17</v>
      </c>
      <c r="AD37" s="77"/>
      <c r="AE37" s="77"/>
      <c r="AF37" s="77">
        <v>30</v>
      </c>
      <c r="AG37" s="77">
        <v>55</v>
      </c>
      <c r="AH37" s="77">
        <v>250</v>
      </c>
      <c r="AI37" s="77">
        <v>10</v>
      </c>
      <c r="AJ37" s="77"/>
      <c r="AK37" s="77"/>
      <c r="AL37" s="77"/>
      <c r="AM37" s="77"/>
      <c r="AN37" s="77">
        <v>3</v>
      </c>
      <c r="AO37" s="76">
        <v>40</v>
      </c>
      <c r="AP37" s="76">
        <v>45</v>
      </c>
      <c r="AQ37" s="78">
        <v>75</v>
      </c>
      <c r="AR37" s="64">
        <v>2</v>
      </c>
      <c r="AS37" s="64">
        <v>120</v>
      </c>
      <c r="AT37" s="64"/>
      <c r="AU37" s="64"/>
      <c r="AV37" s="64"/>
      <c r="AW37" s="64"/>
      <c r="AX37" s="64"/>
      <c r="AY37" s="64"/>
      <c r="AZ37" s="64"/>
      <c r="BA37" s="64"/>
      <c r="BB37" s="64">
        <v>147</v>
      </c>
      <c r="BC37" s="64"/>
      <c r="BD37" s="64"/>
      <c r="BE37" s="64"/>
      <c r="BF37" s="64">
        <v>20</v>
      </c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</row>
    <row r="38" spans="1:87" ht="12">
      <c r="A38" s="11">
        <f t="shared" si="0"/>
        <v>34</v>
      </c>
      <c r="B38" s="11" t="s">
        <v>285</v>
      </c>
      <c r="C38" s="11">
        <v>9307</v>
      </c>
      <c r="D38" s="18" t="s">
        <v>33</v>
      </c>
      <c r="E38" s="18">
        <f t="shared" si="1"/>
        <v>1</v>
      </c>
      <c r="F38" s="19" t="s">
        <v>460</v>
      </c>
      <c r="G38" s="100">
        <f t="shared" si="2"/>
        <v>44</v>
      </c>
      <c r="H38" s="100">
        <f t="shared" si="3"/>
        <v>52</v>
      </c>
      <c r="I38" s="75"/>
      <c r="J38" s="77"/>
      <c r="K38" s="78"/>
      <c r="L38" s="78">
        <v>2</v>
      </c>
      <c r="M38" s="78">
        <v>12</v>
      </c>
      <c r="N38" s="78">
        <v>15</v>
      </c>
      <c r="O38" s="78"/>
      <c r="P38" s="78">
        <v>1</v>
      </c>
      <c r="Q38" s="78">
        <v>4</v>
      </c>
      <c r="R38" s="78">
        <v>10</v>
      </c>
      <c r="S38" s="64"/>
      <c r="T38" s="78"/>
      <c r="U38" s="78">
        <v>6</v>
      </c>
      <c r="V38" s="78">
        <v>11</v>
      </c>
      <c r="W38" s="78">
        <v>4</v>
      </c>
      <c r="X38" s="78">
        <v>4</v>
      </c>
      <c r="Y38" s="78">
        <v>8</v>
      </c>
      <c r="Z38" s="78">
        <v>12</v>
      </c>
      <c r="AA38" s="78">
        <v>7</v>
      </c>
      <c r="AB38" s="64">
        <v>5</v>
      </c>
      <c r="AC38" s="64">
        <v>1</v>
      </c>
      <c r="AD38" s="64">
        <v>3</v>
      </c>
      <c r="AE38" s="64">
        <v>8</v>
      </c>
      <c r="AF38" s="64">
        <v>8</v>
      </c>
      <c r="AG38" s="64">
        <v>7</v>
      </c>
      <c r="AH38" s="64">
        <v>62</v>
      </c>
      <c r="AI38" s="64">
        <v>1</v>
      </c>
      <c r="AJ38" s="64">
        <v>1</v>
      </c>
      <c r="AK38" s="64"/>
      <c r="AL38" s="64"/>
      <c r="AM38" s="64"/>
      <c r="AN38" s="64"/>
      <c r="AO38" s="78">
        <v>14</v>
      </c>
      <c r="AP38" s="78">
        <v>7</v>
      </c>
      <c r="AQ38" s="78">
        <v>25</v>
      </c>
      <c r="AR38" s="64">
        <v>1</v>
      </c>
      <c r="AS38" s="64">
        <v>60</v>
      </c>
      <c r="AT38" s="64"/>
      <c r="AU38" s="64"/>
      <c r="AV38" s="64"/>
      <c r="AW38" s="64"/>
      <c r="AX38" s="64"/>
      <c r="AY38" s="64"/>
      <c r="AZ38" s="64"/>
      <c r="BA38" s="64"/>
      <c r="BB38" s="64">
        <v>4</v>
      </c>
      <c r="BC38" s="64">
        <v>16</v>
      </c>
      <c r="BD38" s="64"/>
      <c r="BE38" s="64"/>
      <c r="BF38" s="64">
        <v>1</v>
      </c>
      <c r="BG38" s="64">
        <v>3</v>
      </c>
      <c r="BH38" s="64"/>
      <c r="BI38" s="64"/>
      <c r="BJ38" s="64">
        <v>3</v>
      </c>
      <c r="BK38" s="64">
        <v>30</v>
      </c>
      <c r="BL38" s="64"/>
      <c r="BM38" s="64"/>
      <c r="BN38" s="64">
        <v>2</v>
      </c>
      <c r="BO38" s="64">
        <v>12</v>
      </c>
      <c r="BP38" s="64"/>
      <c r="BQ38" s="64"/>
      <c r="BR38" s="64">
        <v>23</v>
      </c>
      <c r="BS38" s="64">
        <v>27</v>
      </c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</row>
    <row r="39" spans="1:87" ht="12">
      <c r="A39" s="11">
        <f t="shared" si="0"/>
        <v>35</v>
      </c>
      <c r="B39" s="11" t="s">
        <v>285</v>
      </c>
      <c r="C39" s="11">
        <v>9341</v>
      </c>
      <c r="D39" s="18" t="s">
        <v>72</v>
      </c>
      <c r="E39" s="18">
        <f t="shared" si="1"/>
        <v>1</v>
      </c>
      <c r="F39" s="19" t="s">
        <v>460</v>
      </c>
      <c r="G39" s="100">
        <f t="shared" si="2"/>
        <v>45</v>
      </c>
      <c r="H39" s="100">
        <f t="shared" si="3"/>
        <v>1</v>
      </c>
      <c r="I39" s="75"/>
      <c r="J39" s="77"/>
      <c r="K39" s="76">
        <v>1</v>
      </c>
      <c r="L39" s="76">
        <v>2</v>
      </c>
      <c r="M39" s="76">
        <v>7</v>
      </c>
      <c r="N39" s="76">
        <v>18</v>
      </c>
      <c r="O39" s="76">
        <v>1</v>
      </c>
      <c r="P39" s="76">
        <v>1</v>
      </c>
      <c r="Q39" s="76">
        <v>5</v>
      </c>
      <c r="R39" s="76">
        <v>10</v>
      </c>
      <c r="S39" s="77"/>
      <c r="T39" s="76"/>
      <c r="U39" s="76"/>
      <c r="V39" s="76">
        <v>1</v>
      </c>
      <c r="W39" s="76"/>
      <c r="X39" s="76"/>
      <c r="Y39" s="76"/>
      <c r="Z39" s="76"/>
      <c r="AA39" s="76"/>
      <c r="AB39" s="77">
        <v>2</v>
      </c>
      <c r="AC39" s="77">
        <v>3</v>
      </c>
      <c r="AD39" s="77"/>
      <c r="AE39" s="77">
        <v>4</v>
      </c>
      <c r="AF39" s="77">
        <v>17</v>
      </c>
      <c r="AG39" s="77">
        <v>10</v>
      </c>
      <c r="AH39" s="77">
        <v>45</v>
      </c>
      <c r="AI39" s="77"/>
      <c r="AJ39" s="77"/>
      <c r="AK39" s="77"/>
      <c r="AL39" s="77"/>
      <c r="AM39" s="77"/>
      <c r="AN39" s="77"/>
      <c r="AO39" s="76">
        <v>17</v>
      </c>
      <c r="AP39" s="76">
        <v>5</v>
      </c>
      <c r="AQ39" s="76">
        <v>6</v>
      </c>
      <c r="AR39" s="77">
        <v>1</v>
      </c>
      <c r="AS39" s="77">
        <v>42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>
        <v>2</v>
      </c>
      <c r="BG39" s="77">
        <v>1</v>
      </c>
      <c r="BH39" s="77"/>
      <c r="BI39" s="77"/>
      <c r="BJ39" s="77">
        <v>4</v>
      </c>
      <c r="BK39" s="77">
        <v>4</v>
      </c>
      <c r="BL39" s="77">
        <v>2</v>
      </c>
      <c r="BM39" s="77">
        <v>6</v>
      </c>
      <c r="BN39" s="77"/>
      <c r="BO39" s="77"/>
      <c r="BP39" s="77">
        <v>2</v>
      </c>
      <c r="BQ39" s="77">
        <v>4</v>
      </c>
      <c r="BR39" s="77"/>
      <c r="BS39" s="77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</row>
    <row r="40" spans="1:87" ht="12">
      <c r="A40" s="11">
        <f t="shared" si="0"/>
        <v>36</v>
      </c>
      <c r="B40" s="11" t="s">
        <v>285</v>
      </c>
      <c r="C40" s="11">
        <v>9342</v>
      </c>
      <c r="D40" s="18" t="s">
        <v>73</v>
      </c>
      <c r="E40" s="18">
        <f t="shared" si="1"/>
        <v>1</v>
      </c>
      <c r="F40" s="19" t="s">
        <v>460</v>
      </c>
      <c r="G40" s="100">
        <f t="shared" si="2"/>
        <v>121</v>
      </c>
      <c r="H40" s="100">
        <f t="shared" si="3"/>
        <v>77</v>
      </c>
      <c r="I40" s="75"/>
      <c r="J40" s="77"/>
      <c r="K40" s="76">
        <v>8</v>
      </c>
      <c r="L40" s="76">
        <v>14</v>
      </c>
      <c r="M40" s="76">
        <v>20</v>
      </c>
      <c r="N40" s="76">
        <v>20</v>
      </c>
      <c r="O40" s="76">
        <v>7</v>
      </c>
      <c r="P40" s="76">
        <v>14</v>
      </c>
      <c r="Q40" s="76">
        <v>15</v>
      </c>
      <c r="R40" s="76">
        <v>23</v>
      </c>
      <c r="S40" s="77"/>
      <c r="T40" s="76">
        <v>13</v>
      </c>
      <c r="U40" s="76">
        <v>10</v>
      </c>
      <c r="V40" s="76">
        <v>16</v>
      </c>
      <c r="W40" s="76">
        <v>4</v>
      </c>
      <c r="X40" s="76">
        <v>13</v>
      </c>
      <c r="Y40" s="76">
        <v>9</v>
      </c>
      <c r="Z40" s="76">
        <v>8</v>
      </c>
      <c r="AA40" s="76">
        <v>4</v>
      </c>
      <c r="AB40" s="77">
        <v>3</v>
      </c>
      <c r="AC40" s="77">
        <v>2</v>
      </c>
      <c r="AD40" s="77"/>
      <c r="AE40" s="77"/>
      <c r="AF40" s="77">
        <v>27</v>
      </c>
      <c r="AG40" s="77">
        <v>28</v>
      </c>
      <c r="AH40" s="77">
        <v>62</v>
      </c>
      <c r="AI40" s="77">
        <v>3</v>
      </c>
      <c r="AJ40" s="77"/>
      <c r="AK40" s="77"/>
      <c r="AL40" s="77"/>
      <c r="AM40" s="77"/>
      <c r="AN40" s="77"/>
      <c r="AO40" s="76"/>
      <c r="AP40" s="76"/>
      <c r="AQ40" s="76"/>
      <c r="AR40" s="77">
        <v>1</v>
      </c>
      <c r="AS40" s="77">
        <v>40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</row>
    <row r="41" spans="1:87" ht="12">
      <c r="A41" s="11">
        <f t="shared" si="0"/>
        <v>37</v>
      </c>
      <c r="B41" s="11" t="s">
        <v>285</v>
      </c>
      <c r="C41" s="11">
        <v>9309</v>
      </c>
      <c r="D41" s="18" t="s">
        <v>54</v>
      </c>
      <c r="E41" s="18">
        <f t="shared" si="1"/>
      </c>
      <c r="F41" s="19" t="s">
        <v>316</v>
      </c>
      <c r="G41" s="100">
        <f t="shared" si="2"/>
        <v>114</v>
      </c>
      <c r="H41" s="100">
        <f t="shared" si="3"/>
        <v>223</v>
      </c>
      <c r="I41" s="75"/>
      <c r="J41" s="77"/>
      <c r="K41" s="78">
        <v>1</v>
      </c>
      <c r="L41" s="78">
        <v>14</v>
      </c>
      <c r="M41" s="78">
        <v>31</v>
      </c>
      <c r="N41" s="78">
        <v>19</v>
      </c>
      <c r="O41" s="78"/>
      <c r="P41" s="78">
        <v>14</v>
      </c>
      <c r="Q41" s="78">
        <v>27</v>
      </c>
      <c r="R41" s="78">
        <v>8</v>
      </c>
      <c r="S41" s="64"/>
      <c r="T41" s="78">
        <v>48</v>
      </c>
      <c r="U41" s="78">
        <v>27</v>
      </c>
      <c r="V41" s="78">
        <v>24</v>
      </c>
      <c r="W41" s="78">
        <v>10</v>
      </c>
      <c r="X41" s="78">
        <v>68</v>
      </c>
      <c r="Y41" s="78">
        <v>19</v>
      </c>
      <c r="Z41" s="78">
        <v>17</v>
      </c>
      <c r="AA41" s="78">
        <v>10</v>
      </c>
      <c r="AB41" s="64"/>
      <c r="AC41" s="64">
        <v>1</v>
      </c>
      <c r="AD41" s="64"/>
      <c r="AE41" s="64"/>
      <c r="AF41" s="64">
        <v>34</v>
      </c>
      <c r="AG41" s="64">
        <v>24</v>
      </c>
      <c r="AH41" s="64">
        <v>146</v>
      </c>
      <c r="AI41" s="64">
        <v>1</v>
      </c>
      <c r="AJ41" s="64"/>
      <c r="AK41" s="64">
        <v>1</v>
      </c>
      <c r="AL41" s="64"/>
      <c r="AM41" s="64"/>
      <c r="AN41" s="64"/>
      <c r="AO41" s="78">
        <v>174</v>
      </c>
      <c r="AP41" s="78">
        <v>21</v>
      </c>
      <c r="AQ41" s="78">
        <v>80</v>
      </c>
      <c r="AR41" s="64">
        <v>2</v>
      </c>
      <c r="AS41" s="64">
        <v>45</v>
      </c>
      <c r="AT41" s="64"/>
      <c r="AU41" s="64"/>
      <c r="AV41" s="64"/>
      <c r="AW41" s="64"/>
      <c r="AX41" s="64"/>
      <c r="AY41" s="64"/>
      <c r="AZ41" s="64">
        <v>1</v>
      </c>
      <c r="BA41" s="64">
        <v>10</v>
      </c>
      <c r="BB41" s="64"/>
      <c r="BC41" s="64"/>
      <c r="BD41" s="64">
        <v>1</v>
      </c>
      <c r="BE41" s="64">
        <v>30</v>
      </c>
      <c r="BF41" s="64">
        <v>6</v>
      </c>
      <c r="BG41" s="64">
        <v>18</v>
      </c>
      <c r="BH41" s="64">
        <v>1</v>
      </c>
      <c r="BI41" s="64">
        <v>15</v>
      </c>
      <c r="BJ41" s="64">
        <v>18</v>
      </c>
      <c r="BK41" s="64">
        <v>16</v>
      </c>
      <c r="BL41" s="64">
        <v>1</v>
      </c>
      <c r="BM41" s="64">
        <v>16</v>
      </c>
      <c r="BN41" s="64">
        <v>1</v>
      </c>
      <c r="BO41" s="64">
        <v>8</v>
      </c>
      <c r="BP41" s="64"/>
      <c r="BQ41" s="64"/>
      <c r="BR41" s="64">
        <v>53</v>
      </c>
      <c r="BS41" s="64">
        <v>115.5</v>
      </c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</row>
    <row r="42" spans="1:87" ht="12">
      <c r="A42" s="11">
        <f t="shared" si="0"/>
        <v>38</v>
      </c>
      <c r="B42" s="11" t="s">
        <v>285</v>
      </c>
      <c r="C42" s="11">
        <v>12724</v>
      </c>
      <c r="D42" s="18" t="s">
        <v>34</v>
      </c>
      <c r="E42" s="18">
        <f t="shared" si="1"/>
        <v>1</v>
      </c>
      <c r="F42" s="19" t="s">
        <v>460</v>
      </c>
      <c r="G42" s="100">
        <f t="shared" si="2"/>
        <v>93</v>
      </c>
      <c r="H42" s="100">
        <f t="shared" si="3"/>
        <v>38</v>
      </c>
      <c r="I42" s="75"/>
      <c r="J42" s="77"/>
      <c r="K42" s="76">
        <v>8</v>
      </c>
      <c r="L42" s="76">
        <v>18</v>
      </c>
      <c r="M42" s="76">
        <v>13</v>
      </c>
      <c r="N42" s="76">
        <v>12</v>
      </c>
      <c r="O42" s="76">
        <v>9</v>
      </c>
      <c r="P42" s="76">
        <v>11</v>
      </c>
      <c r="Q42" s="76">
        <v>12</v>
      </c>
      <c r="R42" s="76">
        <v>10</v>
      </c>
      <c r="S42" s="77"/>
      <c r="T42" s="76">
        <v>21</v>
      </c>
      <c r="U42" s="76">
        <v>3</v>
      </c>
      <c r="V42" s="76">
        <v>1</v>
      </c>
      <c r="W42" s="76"/>
      <c r="X42" s="76">
        <v>13</v>
      </c>
      <c r="Y42" s="76"/>
      <c r="Z42" s="76"/>
      <c r="AA42" s="76"/>
      <c r="AB42" s="77">
        <v>3</v>
      </c>
      <c r="AC42" s="77">
        <v>1</v>
      </c>
      <c r="AD42" s="77">
        <v>1</v>
      </c>
      <c r="AE42" s="77">
        <v>1</v>
      </c>
      <c r="AF42" s="77">
        <v>18</v>
      </c>
      <c r="AG42" s="77">
        <v>7</v>
      </c>
      <c r="AH42" s="77">
        <v>51</v>
      </c>
      <c r="AI42" s="77">
        <v>1</v>
      </c>
      <c r="AJ42" s="77">
        <v>3</v>
      </c>
      <c r="AK42" s="77"/>
      <c r="AL42" s="77"/>
      <c r="AM42" s="77"/>
      <c r="AN42" s="77"/>
      <c r="AO42" s="76">
        <v>2</v>
      </c>
      <c r="AP42" s="76">
        <v>3</v>
      </c>
      <c r="AQ42" s="78">
        <v>37</v>
      </c>
      <c r="AR42" s="64">
        <v>1</v>
      </c>
      <c r="AS42" s="64">
        <v>50</v>
      </c>
      <c r="AT42" s="64"/>
      <c r="AU42" s="64"/>
      <c r="AV42" s="64"/>
      <c r="AW42" s="64"/>
      <c r="AX42" s="64"/>
      <c r="AY42" s="64"/>
      <c r="AZ42" s="64"/>
      <c r="BA42" s="64"/>
      <c r="BB42" s="64">
        <v>10</v>
      </c>
      <c r="BC42" s="64">
        <v>10</v>
      </c>
      <c r="BD42" s="64"/>
      <c r="BE42" s="64"/>
      <c r="BF42" s="64">
        <v>3</v>
      </c>
      <c r="BG42" s="64">
        <v>3</v>
      </c>
      <c r="BH42" s="64"/>
      <c r="BI42" s="64"/>
      <c r="BJ42" s="64">
        <v>5</v>
      </c>
      <c r="BK42" s="64">
        <v>10</v>
      </c>
      <c r="BL42" s="64"/>
      <c r="BM42" s="64"/>
      <c r="BN42" s="64">
        <v>3</v>
      </c>
      <c r="BO42" s="64">
        <v>12</v>
      </c>
      <c r="BP42" s="64">
        <v>1</v>
      </c>
      <c r="BQ42" s="64">
        <v>4</v>
      </c>
      <c r="BR42" s="64">
        <v>3</v>
      </c>
      <c r="BS42" s="64">
        <v>3</v>
      </c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</row>
    <row r="43" spans="1:87" ht="12">
      <c r="A43" s="11">
        <f t="shared" si="0"/>
        <v>39</v>
      </c>
      <c r="B43" s="11" t="s">
        <v>285</v>
      </c>
      <c r="C43" s="11">
        <v>9311</v>
      </c>
      <c r="D43" s="18" t="s">
        <v>35</v>
      </c>
      <c r="E43" s="18">
        <f t="shared" si="1"/>
        <v>1</v>
      </c>
      <c r="F43" s="19" t="s">
        <v>460</v>
      </c>
      <c r="G43" s="100">
        <f t="shared" si="2"/>
        <v>93</v>
      </c>
      <c r="H43" s="100">
        <f t="shared" si="3"/>
        <v>53</v>
      </c>
      <c r="I43" s="75"/>
      <c r="J43" s="77"/>
      <c r="K43" s="78"/>
      <c r="L43" s="78">
        <v>8</v>
      </c>
      <c r="M43" s="78">
        <v>24</v>
      </c>
      <c r="N43" s="78">
        <v>27</v>
      </c>
      <c r="O43" s="78">
        <v>1</v>
      </c>
      <c r="P43" s="78">
        <v>4</v>
      </c>
      <c r="Q43" s="78">
        <v>18</v>
      </c>
      <c r="R43" s="78">
        <v>11</v>
      </c>
      <c r="S43" s="64"/>
      <c r="T43" s="78">
        <v>3</v>
      </c>
      <c r="U43" s="78">
        <v>13</v>
      </c>
      <c r="V43" s="78">
        <v>9</v>
      </c>
      <c r="W43" s="78">
        <v>4</v>
      </c>
      <c r="X43" s="78">
        <v>2</v>
      </c>
      <c r="Y43" s="78">
        <v>9</v>
      </c>
      <c r="Z43" s="78">
        <v>7</v>
      </c>
      <c r="AA43" s="78">
        <v>6</v>
      </c>
      <c r="AB43" s="64">
        <v>24</v>
      </c>
      <c r="AC43" s="64">
        <v>3</v>
      </c>
      <c r="AD43" s="64">
        <v>13</v>
      </c>
      <c r="AE43" s="64">
        <v>11</v>
      </c>
      <c r="AF43" s="64">
        <v>0.5</v>
      </c>
      <c r="AG43" s="64">
        <v>3</v>
      </c>
      <c r="AH43" s="64">
        <v>90</v>
      </c>
      <c r="AI43" s="64">
        <v>4</v>
      </c>
      <c r="AJ43" s="64"/>
      <c r="AK43" s="64"/>
      <c r="AL43" s="64"/>
      <c r="AM43" s="64"/>
      <c r="AN43" s="64">
        <v>7</v>
      </c>
      <c r="AO43" s="78">
        <v>11</v>
      </c>
      <c r="AP43" s="78">
        <v>9</v>
      </c>
      <c r="AQ43" s="78">
        <v>65</v>
      </c>
      <c r="AR43" s="64">
        <v>1</v>
      </c>
      <c r="AS43" s="64">
        <v>40</v>
      </c>
      <c r="AT43" s="64"/>
      <c r="AU43" s="64"/>
      <c r="AV43" s="64"/>
      <c r="AW43" s="64"/>
      <c r="AX43" s="64"/>
      <c r="AY43" s="64"/>
      <c r="AZ43" s="64"/>
      <c r="BA43" s="64"/>
      <c r="BB43" s="64">
        <v>13</v>
      </c>
      <c r="BC43" s="64">
        <v>15</v>
      </c>
      <c r="BD43" s="64">
        <v>1</v>
      </c>
      <c r="BE43" s="64">
        <v>20</v>
      </c>
      <c r="BF43" s="64"/>
      <c r="BG43" s="64"/>
      <c r="BH43" s="64"/>
      <c r="BI43" s="64"/>
      <c r="BJ43" s="64">
        <v>28.5</v>
      </c>
      <c r="BK43" s="64">
        <v>62</v>
      </c>
      <c r="BL43" s="64">
        <v>2</v>
      </c>
      <c r="BM43" s="64">
        <v>25</v>
      </c>
      <c r="BN43" s="64">
        <v>50</v>
      </c>
      <c r="BO43" s="64">
        <v>33.5</v>
      </c>
      <c r="BP43" s="64">
        <v>7</v>
      </c>
      <c r="BQ43" s="64">
        <v>61.5</v>
      </c>
      <c r="BR43" s="64">
        <v>112</v>
      </c>
      <c r="BS43" s="64">
        <v>80</v>
      </c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</row>
    <row r="44" spans="1:87" ht="12">
      <c r="A44" s="11">
        <f t="shared" si="0"/>
        <v>40</v>
      </c>
      <c r="B44" s="11" t="s">
        <v>285</v>
      </c>
      <c r="C44" s="11">
        <v>9312</v>
      </c>
      <c r="D44" s="18" t="s">
        <v>56</v>
      </c>
      <c r="E44" s="18">
        <f t="shared" si="1"/>
      </c>
      <c r="F44" s="19" t="s">
        <v>316</v>
      </c>
      <c r="G44" s="100">
        <f t="shared" si="2"/>
        <v>66</v>
      </c>
      <c r="H44" s="100">
        <f t="shared" si="3"/>
        <v>0</v>
      </c>
      <c r="I44" s="75"/>
      <c r="J44" s="77"/>
      <c r="K44" s="78">
        <v>2</v>
      </c>
      <c r="L44" s="78">
        <v>11</v>
      </c>
      <c r="M44" s="78">
        <v>11</v>
      </c>
      <c r="N44" s="78">
        <v>19</v>
      </c>
      <c r="O44" s="78">
        <v>3</v>
      </c>
      <c r="P44" s="78">
        <v>3</v>
      </c>
      <c r="Q44" s="78">
        <v>7</v>
      </c>
      <c r="R44" s="78">
        <v>10</v>
      </c>
      <c r="S44" s="64"/>
      <c r="T44" s="78"/>
      <c r="U44" s="78"/>
      <c r="V44" s="78"/>
      <c r="W44" s="78"/>
      <c r="X44" s="78"/>
      <c r="Y44" s="78"/>
      <c r="Z44" s="78"/>
      <c r="AA44" s="78"/>
      <c r="AB44" s="64"/>
      <c r="AC44" s="64"/>
      <c r="AD44" s="64"/>
      <c r="AE44" s="64"/>
      <c r="AF44" s="64"/>
      <c r="AG44" s="64"/>
      <c r="AH44" s="64"/>
      <c r="AI44" s="64">
        <v>5</v>
      </c>
      <c r="AJ44" s="64">
        <v>1</v>
      </c>
      <c r="AK44" s="64"/>
      <c r="AL44" s="64"/>
      <c r="AM44" s="64"/>
      <c r="AN44" s="64"/>
      <c r="AO44" s="78">
        <v>10</v>
      </c>
      <c r="AP44" s="78">
        <v>16</v>
      </c>
      <c r="AQ44" s="78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</row>
    <row r="45" spans="1:87" ht="12">
      <c r="A45" s="11">
        <f t="shared" si="0"/>
        <v>41</v>
      </c>
      <c r="B45" s="11" t="s">
        <v>285</v>
      </c>
      <c r="C45" s="11">
        <v>9313</v>
      </c>
      <c r="D45" s="18" t="s">
        <v>55</v>
      </c>
      <c r="E45" s="18">
        <f t="shared" si="1"/>
        <v>1</v>
      </c>
      <c r="F45" s="19" t="s">
        <v>460</v>
      </c>
      <c r="G45" s="100">
        <f t="shared" si="2"/>
        <v>151</v>
      </c>
      <c r="H45" s="100">
        <f t="shared" si="3"/>
        <v>43</v>
      </c>
      <c r="I45" s="75"/>
      <c r="J45" s="77"/>
      <c r="K45" s="78">
        <v>30</v>
      </c>
      <c r="L45" s="78">
        <v>21</v>
      </c>
      <c r="M45" s="78">
        <v>16</v>
      </c>
      <c r="N45" s="78">
        <v>4</v>
      </c>
      <c r="O45" s="78">
        <v>42</v>
      </c>
      <c r="P45" s="78">
        <v>20</v>
      </c>
      <c r="Q45" s="78">
        <v>14</v>
      </c>
      <c r="R45" s="78">
        <v>4</v>
      </c>
      <c r="S45" s="64"/>
      <c r="T45" s="78">
        <v>10</v>
      </c>
      <c r="U45" s="78">
        <v>9</v>
      </c>
      <c r="V45" s="78">
        <v>4</v>
      </c>
      <c r="W45" s="78"/>
      <c r="X45" s="78">
        <v>5</v>
      </c>
      <c r="Y45" s="78">
        <v>10</v>
      </c>
      <c r="Z45" s="78">
        <v>3</v>
      </c>
      <c r="AA45" s="78">
        <v>2</v>
      </c>
      <c r="AB45" s="64">
        <v>2</v>
      </c>
      <c r="AC45" s="64"/>
      <c r="AD45" s="64"/>
      <c r="AE45" s="64">
        <v>6</v>
      </c>
      <c r="AF45" s="64">
        <v>22</v>
      </c>
      <c r="AG45" s="64">
        <v>12</v>
      </c>
      <c r="AH45" s="64">
        <v>60</v>
      </c>
      <c r="AI45" s="64"/>
      <c r="AJ45" s="64">
        <v>2</v>
      </c>
      <c r="AK45" s="64">
        <v>3</v>
      </c>
      <c r="AL45" s="64"/>
      <c r="AM45" s="64"/>
      <c r="AN45" s="64">
        <v>4</v>
      </c>
      <c r="AO45" s="78">
        <v>42</v>
      </c>
      <c r="AP45" s="78">
        <v>11</v>
      </c>
      <c r="AQ45" s="78">
        <v>35</v>
      </c>
      <c r="AR45" s="64">
        <v>1</v>
      </c>
      <c r="AS45" s="64">
        <v>50</v>
      </c>
      <c r="AT45" s="64"/>
      <c r="AU45" s="64"/>
      <c r="AV45" s="64"/>
      <c r="AW45" s="64"/>
      <c r="AX45" s="64"/>
      <c r="AY45" s="64"/>
      <c r="AZ45" s="64"/>
      <c r="BA45" s="64"/>
      <c r="BB45" s="64">
        <v>2</v>
      </c>
      <c r="BC45" s="64">
        <v>12</v>
      </c>
      <c r="BD45" s="64"/>
      <c r="BE45" s="64"/>
      <c r="BF45" s="64">
        <v>8</v>
      </c>
      <c r="BG45" s="64">
        <v>1</v>
      </c>
      <c r="BH45" s="64"/>
      <c r="BI45" s="64"/>
      <c r="BJ45" s="64">
        <v>12</v>
      </c>
      <c r="BK45" s="64">
        <v>26</v>
      </c>
      <c r="BL45" s="64">
        <v>1</v>
      </c>
      <c r="BM45" s="64">
        <v>20</v>
      </c>
      <c r="BN45" s="64">
        <v>1</v>
      </c>
      <c r="BO45" s="64">
        <v>3.5</v>
      </c>
      <c r="BP45" s="64"/>
      <c r="BQ45" s="64"/>
      <c r="BR45" s="64"/>
      <c r="BS45" s="64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</row>
    <row r="46" spans="1:87" ht="12">
      <c r="A46" s="11">
        <f t="shared" si="0"/>
        <v>42</v>
      </c>
      <c r="B46" s="11" t="s">
        <v>285</v>
      </c>
      <c r="C46" s="11">
        <v>9284</v>
      </c>
      <c r="D46" s="18" t="s">
        <v>23</v>
      </c>
      <c r="E46" s="18">
        <f t="shared" si="1"/>
        <v>1</v>
      </c>
      <c r="F46" s="19" t="s">
        <v>460</v>
      </c>
      <c r="G46" s="100">
        <f t="shared" si="2"/>
        <v>66</v>
      </c>
      <c r="H46" s="100">
        <f t="shared" si="3"/>
        <v>0</v>
      </c>
      <c r="I46" s="75"/>
      <c r="J46" s="77"/>
      <c r="K46" s="76"/>
      <c r="L46" s="76">
        <v>4</v>
      </c>
      <c r="M46" s="76">
        <v>10</v>
      </c>
      <c r="N46" s="76">
        <v>31</v>
      </c>
      <c r="O46" s="76">
        <v>2</v>
      </c>
      <c r="P46" s="76">
        <v>1</v>
      </c>
      <c r="Q46" s="76">
        <v>4</v>
      </c>
      <c r="R46" s="76">
        <v>14</v>
      </c>
      <c r="S46" s="77">
        <v>0</v>
      </c>
      <c r="T46" s="76"/>
      <c r="U46" s="76"/>
      <c r="V46" s="76"/>
      <c r="W46" s="76"/>
      <c r="X46" s="76"/>
      <c r="Y46" s="76"/>
      <c r="Z46" s="76"/>
      <c r="AA46" s="76"/>
      <c r="AB46" s="77">
        <v>3</v>
      </c>
      <c r="AC46" s="77">
        <v>4</v>
      </c>
      <c r="AD46" s="77"/>
      <c r="AE46" s="77">
        <v>4</v>
      </c>
      <c r="AF46" s="77">
        <v>1</v>
      </c>
      <c r="AG46" s="77"/>
      <c r="AH46" s="77">
        <v>29</v>
      </c>
      <c r="AI46" s="77"/>
      <c r="AJ46" s="77"/>
      <c r="AK46" s="77"/>
      <c r="AL46" s="77"/>
      <c r="AM46" s="77"/>
      <c r="AN46" s="77"/>
      <c r="AO46" s="76"/>
      <c r="AP46" s="76"/>
      <c r="AQ46" s="76">
        <v>10</v>
      </c>
      <c r="AR46" s="77">
        <v>1</v>
      </c>
      <c r="AS46" s="77">
        <v>25</v>
      </c>
      <c r="AT46" s="77"/>
      <c r="AU46" s="77"/>
      <c r="AV46" s="77"/>
      <c r="AW46" s="77"/>
      <c r="AX46" s="77"/>
      <c r="AY46" s="77"/>
      <c r="AZ46" s="77"/>
      <c r="BA46" s="77"/>
      <c r="BB46" s="77">
        <v>12</v>
      </c>
      <c r="BC46" s="77">
        <v>20</v>
      </c>
      <c r="BD46" s="77"/>
      <c r="BE46" s="77"/>
      <c r="BF46" s="77">
        <v>2</v>
      </c>
      <c r="BG46" s="77">
        <v>1</v>
      </c>
      <c r="BH46" s="77"/>
      <c r="BI46" s="77"/>
      <c r="BJ46" s="77">
        <v>2</v>
      </c>
      <c r="BK46" s="77">
        <v>1</v>
      </c>
      <c r="BL46" s="77"/>
      <c r="BM46" s="77"/>
      <c r="BN46" s="77">
        <v>12</v>
      </c>
      <c r="BO46" s="77">
        <v>18</v>
      </c>
      <c r="BP46" s="77"/>
      <c r="BQ46" s="77"/>
      <c r="BR46" s="77"/>
      <c r="BS46" s="77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</row>
    <row r="47" spans="1:87" s="69" customFormat="1" ht="12">
      <c r="A47" s="11">
        <f t="shared" si="0"/>
        <v>43</v>
      </c>
      <c r="B47" s="16" t="s">
        <v>285</v>
      </c>
      <c r="C47" s="16">
        <v>18665</v>
      </c>
      <c r="D47" s="68" t="s">
        <v>317</v>
      </c>
      <c r="E47" s="18">
        <f t="shared" si="1"/>
        <v>1</v>
      </c>
      <c r="F47" s="19" t="s">
        <v>460</v>
      </c>
      <c r="G47" s="100">
        <f t="shared" si="2"/>
        <v>64</v>
      </c>
      <c r="H47" s="100">
        <f t="shared" si="3"/>
        <v>6</v>
      </c>
      <c r="I47" s="75"/>
      <c r="J47" s="77"/>
      <c r="K47" s="77">
        <v>3</v>
      </c>
      <c r="L47" s="77">
        <v>14</v>
      </c>
      <c r="M47" s="77">
        <v>9</v>
      </c>
      <c r="N47" s="77">
        <v>10</v>
      </c>
      <c r="O47" s="77">
        <v>3</v>
      </c>
      <c r="P47" s="77">
        <v>7</v>
      </c>
      <c r="Q47" s="77">
        <v>4</v>
      </c>
      <c r="R47" s="77">
        <v>14</v>
      </c>
      <c r="S47" s="77"/>
      <c r="T47" s="77"/>
      <c r="U47" s="77"/>
      <c r="V47" s="77"/>
      <c r="W47" s="77"/>
      <c r="X47" s="77">
        <v>1</v>
      </c>
      <c r="Y47" s="77">
        <v>1</v>
      </c>
      <c r="Z47" s="77">
        <v>2</v>
      </c>
      <c r="AA47" s="77">
        <v>2</v>
      </c>
      <c r="AB47" s="77">
        <v>9</v>
      </c>
      <c r="AC47" s="77"/>
      <c r="AD47" s="77">
        <v>3</v>
      </c>
      <c r="AE47" s="77"/>
      <c r="AF47" s="77">
        <v>18</v>
      </c>
      <c r="AG47" s="77">
        <v>12</v>
      </c>
      <c r="AH47" s="77">
        <v>57</v>
      </c>
      <c r="AI47" s="77">
        <v>1</v>
      </c>
      <c r="AJ47" s="77">
        <v>1</v>
      </c>
      <c r="AK47" s="77"/>
      <c r="AL47" s="77"/>
      <c r="AM47" s="77"/>
      <c r="AN47" s="77"/>
      <c r="AO47" s="77">
        <v>18</v>
      </c>
      <c r="AP47" s="77">
        <v>12</v>
      </c>
      <c r="AQ47" s="77">
        <v>3</v>
      </c>
      <c r="AR47" s="77">
        <v>1</v>
      </c>
      <c r="AS47" s="77">
        <v>32</v>
      </c>
      <c r="AT47" s="77"/>
      <c r="AU47" s="77"/>
      <c r="AV47" s="77"/>
      <c r="AW47" s="77"/>
      <c r="AX47" s="77"/>
      <c r="AY47" s="77"/>
      <c r="AZ47" s="77"/>
      <c r="BA47" s="77"/>
      <c r="BB47" s="77">
        <v>5</v>
      </c>
      <c r="BC47" s="77">
        <v>10</v>
      </c>
      <c r="BD47" s="77"/>
      <c r="BE47" s="77"/>
      <c r="BF47" s="77">
        <v>1</v>
      </c>
      <c r="BG47" s="77">
        <v>15</v>
      </c>
      <c r="BH47" s="77"/>
      <c r="BI47" s="77"/>
      <c r="BJ47" s="77">
        <v>4</v>
      </c>
      <c r="BK47" s="77">
        <v>26</v>
      </c>
      <c r="BL47" s="77"/>
      <c r="BM47" s="77"/>
      <c r="BN47" s="77">
        <v>1</v>
      </c>
      <c r="BO47" s="77">
        <v>15</v>
      </c>
      <c r="BP47" s="77">
        <v>1</v>
      </c>
      <c r="BQ47" s="77">
        <v>10</v>
      </c>
      <c r="BR47" s="77">
        <v>2</v>
      </c>
      <c r="BS47" s="77">
        <v>15</v>
      </c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</row>
    <row r="48" spans="1:87" ht="12">
      <c r="A48" s="11">
        <f t="shared" si="0"/>
        <v>44</v>
      </c>
      <c r="B48" s="11" t="s">
        <v>285</v>
      </c>
      <c r="C48" s="16">
        <v>13344</v>
      </c>
      <c r="D48" s="18" t="s">
        <v>36</v>
      </c>
      <c r="E48" s="18">
        <f t="shared" si="1"/>
        <v>1</v>
      </c>
      <c r="F48" s="19" t="s">
        <v>460</v>
      </c>
      <c r="G48" s="100">
        <f t="shared" si="2"/>
        <v>44</v>
      </c>
      <c r="H48" s="100">
        <f t="shared" si="3"/>
        <v>27</v>
      </c>
      <c r="I48" s="75"/>
      <c r="J48" s="77"/>
      <c r="K48" s="77">
        <v>5</v>
      </c>
      <c r="L48" s="77">
        <v>7</v>
      </c>
      <c r="M48" s="77">
        <v>9</v>
      </c>
      <c r="N48" s="77">
        <v>5</v>
      </c>
      <c r="O48" s="77">
        <v>1</v>
      </c>
      <c r="P48" s="77">
        <v>5</v>
      </c>
      <c r="Q48" s="77">
        <v>7</v>
      </c>
      <c r="R48" s="77">
        <v>5</v>
      </c>
      <c r="S48" s="77"/>
      <c r="T48" s="77">
        <v>12</v>
      </c>
      <c r="U48" s="77">
        <v>1</v>
      </c>
      <c r="V48" s="77"/>
      <c r="W48" s="77"/>
      <c r="X48" s="77">
        <v>12</v>
      </c>
      <c r="Y48" s="77">
        <v>2</v>
      </c>
      <c r="Z48" s="77"/>
      <c r="AA48" s="77"/>
      <c r="AB48" s="77">
        <v>9</v>
      </c>
      <c r="AC48" s="77"/>
      <c r="AD48" s="77">
        <v>13</v>
      </c>
      <c r="AE48" s="77"/>
      <c r="AF48" s="77">
        <v>16</v>
      </c>
      <c r="AG48" s="77">
        <v>7</v>
      </c>
      <c r="AH48" s="77">
        <v>48</v>
      </c>
      <c r="AI48" s="77">
        <v>1</v>
      </c>
      <c r="AJ48" s="77"/>
      <c r="AK48" s="77"/>
      <c r="AL48" s="77"/>
      <c r="AM48" s="77"/>
      <c r="AN48" s="77"/>
      <c r="AO48" s="77">
        <v>16</v>
      </c>
      <c r="AP48" s="77">
        <v>8</v>
      </c>
      <c r="AQ48" s="78">
        <v>49</v>
      </c>
      <c r="AR48" s="64">
        <v>1</v>
      </c>
      <c r="AS48" s="64">
        <v>10</v>
      </c>
      <c r="AT48" s="64">
        <v>3</v>
      </c>
      <c r="AU48" s="64">
        <v>3</v>
      </c>
      <c r="AV48" s="64"/>
      <c r="AW48" s="64"/>
      <c r="AX48" s="64"/>
      <c r="AY48" s="64"/>
      <c r="AZ48" s="64"/>
      <c r="BA48" s="64"/>
      <c r="BB48" s="64">
        <v>11</v>
      </c>
      <c r="BC48" s="64">
        <v>3</v>
      </c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>
        <v>1</v>
      </c>
      <c r="BO48" s="64">
        <v>1</v>
      </c>
      <c r="BP48" s="64"/>
      <c r="BQ48" s="64"/>
      <c r="BR48" s="64"/>
      <c r="BS48" s="64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</row>
    <row r="49" spans="1:87" ht="12">
      <c r="A49" s="11">
        <f t="shared" si="0"/>
        <v>45</v>
      </c>
      <c r="B49" s="11" t="s">
        <v>285</v>
      </c>
      <c r="C49" s="11">
        <v>9272</v>
      </c>
      <c r="D49" s="18" t="s">
        <v>326</v>
      </c>
      <c r="E49" s="18">
        <f t="shared" si="1"/>
        <v>1</v>
      </c>
      <c r="F49" s="19" t="s">
        <v>460</v>
      </c>
      <c r="G49" s="100">
        <f t="shared" si="2"/>
        <v>34</v>
      </c>
      <c r="H49" s="100">
        <f t="shared" si="3"/>
        <v>5</v>
      </c>
      <c r="I49" s="75"/>
      <c r="J49" s="64"/>
      <c r="K49" s="76"/>
      <c r="L49" s="76"/>
      <c r="M49" s="76">
        <v>2</v>
      </c>
      <c r="N49" s="76">
        <v>23</v>
      </c>
      <c r="O49" s="76"/>
      <c r="P49" s="76"/>
      <c r="Q49" s="76"/>
      <c r="R49" s="76">
        <v>9</v>
      </c>
      <c r="S49" s="77"/>
      <c r="T49" s="76"/>
      <c r="U49" s="76"/>
      <c r="V49" s="76">
        <v>2</v>
      </c>
      <c r="W49" s="76">
        <v>2</v>
      </c>
      <c r="X49" s="76"/>
      <c r="Y49" s="76"/>
      <c r="Z49" s="76"/>
      <c r="AA49" s="76">
        <v>1</v>
      </c>
      <c r="AB49" s="77"/>
      <c r="AC49" s="77">
        <v>2</v>
      </c>
      <c r="AD49" s="77"/>
      <c r="AE49" s="77">
        <v>5</v>
      </c>
      <c r="AF49" s="77"/>
      <c r="AG49" s="77"/>
      <c r="AH49" s="77"/>
      <c r="AI49" s="77"/>
      <c r="AJ49" s="77">
        <v>3</v>
      </c>
      <c r="AK49" s="77"/>
      <c r="AL49" s="77"/>
      <c r="AM49" s="77"/>
      <c r="AN49" s="77"/>
      <c r="AO49" s="76"/>
      <c r="AP49" s="78"/>
      <c r="AQ49" s="78">
        <v>30</v>
      </c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>
        <v>2</v>
      </c>
      <c r="BC49" s="64">
        <v>4</v>
      </c>
      <c r="BD49" s="64">
        <v>1</v>
      </c>
      <c r="BE49" s="64">
        <v>2</v>
      </c>
      <c r="BF49" s="64">
        <v>1</v>
      </c>
      <c r="BG49" s="64">
        <v>2</v>
      </c>
      <c r="BH49" s="64"/>
      <c r="BI49" s="64"/>
      <c r="BJ49" s="64">
        <v>6</v>
      </c>
      <c r="BK49" s="64">
        <v>3</v>
      </c>
      <c r="BL49" s="64"/>
      <c r="BM49" s="64"/>
      <c r="BN49" s="64">
        <v>1</v>
      </c>
      <c r="BO49" s="64">
        <v>5.5</v>
      </c>
      <c r="BP49" s="64"/>
      <c r="BQ49" s="64"/>
      <c r="BR49" s="64">
        <v>4</v>
      </c>
      <c r="BS49" s="64">
        <v>1.5</v>
      </c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</row>
    <row r="50" spans="1:87" ht="12">
      <c r="A50" s="11">
        <f t="shared" si="0"/>
        <v>46</v>
      </c>
      <c r="B50" s="11" t="s">
        <v>285</v>
      </c>
      <c r="C50" s="11">
        <v>9316</v>
      </c>
      <c r="D50" s="18" t="s">
        <v>37</v>
      </c>
      <c r="E50" s="18">
        <f t="shared" si="1"/>
        <v>1</v>
      </c>
      <c r="F50" s="19" t="s">
        <v>460</v>
      </c>
      <c r="G50" s="100">
        <f t="shared" si="2"/>
        <v>42</v>
      </c>
      <c r="H50" s="100">
        <f t="shared" si="3"/>
        <v>1</v>
      </c>
      <c r="I50" s="75"/>
      <c r="J50" s="77"/>
      <c r="K50" s="76">
        <v>7</v>
      </c>
      <c r="L50" s="76">
        <v>7</v>
      </c>
      <c r="M50" s="76">
        <v>5</v>
      </c>
      <c r="N50" s="76"/>
      <c r="O50" s="76">
        <v>11</v>
      </c>
      <c r="P50" s="76">
        <v>4</v>
      </c>
      <c r="Q50" s="76">
        <v>5</v>
      </c>
      <c r="R50" s="76">
        <v>3</v>
      </c>
      <c r="S50" s="77"/>
      <c r="T50" s="76"/>
      <c r="U50" s="76"/>
      <c r="V50" s="76"/>
      <c r="W50" s="76"/>
      <c r="X50" s="76"/>
      <c r="Y50" s="76">
        <v>1</v>
      </c>
      <c r="Z50" s="76"/>
      <c r="AA50" s="76"/>
      <c r="AB50" s="77">
        <v>1</v>
      </c>
      <c r="AC50" s="77"/>
      <c r="AD50" s="77"/>
      <c r="AE50" s="77"/>
      <c r="AF50" s="77">
        <v>10</v>
      </c>
      <c r="AG50" s="77">
        <v>3</v>
      </c>
      <c r="AH50" s="77">
        <v>20</v>
      </c>
      <c r="AI50" s="77">
        <v>2</v>
      </c>
      <c r="AJ50" s="77"/>
      <c r="AK50" s="77"/>
      <c r="AL50" s="77"/>
      <c r="AM50" s="77"/>
      <c r="AN50" s="77"/>
      <c r="AO50" s="76"/>
      <c r="AP50" s="76"/>
      <c r="AQ50" s="78"/>
      <c r="AR50" s="64">
        <v>1</v>
      </c>
      <c r="AS50" s="64"/>
      <c r="AT50" s="64"/>
      <c r="AU50" s="64"/>
      <c r="AV50" s="64"/>
      <c r="AW50" s="64"/>
      <c r="AX50" s="64"/>
      <c r="AY50" s="64"/>
      <c r="AZ50" s="64">
        <v>2</v>
      </c>
      <c r="BA50" s="64">
        <v>4</v>
      </c>
      <c r="BB50" s="64"/>
      <c r="BC50" s="64"/>
      <c r="BD50" s="64">
        <v>2</v>
      </c>
      <c r="BE50" s="64"/>
      <c r="BF50" s="64"/>
      <c r="BG50" s="64"/>
      <c r="BH50" s="64">
        <v>1</v>
      </c>
      <c r="BI50" s="64"/>
      <c r="BJ50" s="64"/>
      <c r="BK50" s="64"/>
      <c r="BL50" s="64">
        <v>4</v>
      </c>
      <c r="BM50" s="64"/>
      <c r="BN50" s="64">
        <v>4</v>
      </c>
      <c r="BO50" s="64"/>
      <c r="BP50" s="64"/>
      <c r="BQ50" s="64"/>
      <c r="BR50" s="64"/>
      <c r="BS50" s="64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</row>
    <row r="51" spans="1:87" ht="12">
      <c r="A51" s="11">
        <f t="shared" si="0"/>
        <v>47</v>
      </c>
      <c r="B51" s="11" t="s">
        <v>285</v>
      </c>
      <c r="C51" s="11">
        <v>9317</v>
      </c>
      <c r="D51" s="18" t="s">
        <v>38</v>
      </c>
      <c r="E51" s="18">
        <f t="shared" si="1"/>
        <v>1</v>
      </c>
      <c r="F51" s="19" t="s">
        <v>460</v>
      </c>
      <c r="G51" s="100">
        <f t="shared" si="2"/>
        <v>104</v>
      </c>
      <c r="H51" s="100">
        <f t="shared" si="3"/>
        <v>68</v>
      </c>
      <c r="I51" s="75"/>
      <c r="J51" s="77"/>
      <c r="K51" s="76">
        <v>9</v>
      </c>
      <c r="L51" s="76">
        <v>12</v>
      </c>
      <c r="M51" s="76">
        <v>18</v>
      </c>
      <c r="N51" s="76">
        <v>20</v>
      </c>
      <c r="O51" s="76">
        <v>6</v>
      </c>
      <c r="P51" s="76">
        <v>14</v>
      </c>
      <c r="Q51" s="76">
        <v>17</v>
      </c>
      <c r="R51" s="76">
        <v>8</v>
      </c>
      <c r="S51" s="77"/>
      <c r="T51" s="76">
        <v>14</v>
      </c>
      <c r="U51" s="76">
        <v>9</v>
      </c>
      <c r="V51" s="76">
        <v>8</v>
      </c>
      <c r="W51" s="76"/>
      <c r="X51" s="76">
        <v>11</v>
      </c>
      <c r="Y51" s="76">
        <v>17</v>
      </c>
      <c r="Z51" s="76">
        <v>9</v>
      </c>
      <c r="AA51" s="76"/>
      <c r="AB51" s="77">
        <v>18</v>
      </c>
      <c r="AC51" s="77">
        <v>5</v>
      </c>
      <c r="AD51" s="77">
        <v>5</v>
      </c>
      <c r="AE51" s="77">
        <v>2</v>
      </c>
      <c r="AF51" s="77">
        <v>30</v>
      </c>
      <c r="AG51" s="77">
        <v>15</v>
      </c>
      <c r="AH51" s="77">
        <v>65</v>
      </c>
      <c r="AI51" s="77">
        <v>6</v>
      </c>
      <c r="AJ51" s="77"/>
      <c r="AK51" s="77"/>
      <c r="AL51" s="77"/>
      <c r="AM51" s="77"/>
      <c r="AN51" s="77"/>
      <c r="AO51" s="76">
        <v>30</v>
      </c>
      <c r="AP51" s="76">
        <v>15</v>
      </c>
      <c r="AQ51" s="78">
        <v>15</v>
      </c>
      <c r="AR51" s="64">
        <v>1</v>
      </c>
      <c r="AS51" s="64">
        <v>40</v>
      </c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>
        <v>1</v>
      </c>
      <c r="BE51" s="64">
        <v>5</v>
      </c>
      <c r="BF51" s="64">
        <v>3</v>
      </c>
      <c r="BG51" s="64">
        <v>6</v>
      </c>
      <c r="BH51" s="64">
        <v>8</v>
      </c>
      <c r="BI51" s="64">
        <v>238</v>
      </c>
      <c r="BJ51" s="64">
        <v>7</v>
      </c>
      <c r="BK51" s="64">
        <v>14</v>
      </c>
      <c r="BL51" s="64">
        <v>1</v>
      </c>
      <c r="BM51" s="64">
        <v>5</v>
      </c>
      <c r="BN51" s="64">
        <v>1</v>
      </c>
      <c r="BO51" s="64">
        <v>3</v>
      </c>
      <c r="BP51" s="64">
        <v>4</v>
      </c>
      <c r="BQ51" s="64">
        <v>23</v>
      </c>
      <c r="BR51" s="64">
        <v>73</v>
      </c>
      <c r="BS51" s="64">
        <v>221</v>
      </c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</row>
    <row r="52" spans="1:87" ht="12">
      <c r="A52" s="11">
        <f t="shared" si="0"/>
        <v>48</v>
      </c>
      <c r="B52" s="11" t="s">
        <v>285</v>
      </c>
      <c r="C52" s="11">
        <v>9871</v>
      </c>
      <c r="D52" s="18" t="s">
        <v>57</v>
      </c>
      <c r="E52" s="18">
        <f t="shared" si="1"/>
      </c>
      <c r="F52" s="19" t="s">
        <v>316</v>
      </c>
      <c r="G52" s="100">
        <f t="shared" si="2"/>
        <v>48</v>
      </c>
      <c r="H52" s="100">
        <f t="shared" si="3"/>
        <v>50</v>
      </c>
      <c r="I52" s="75"/>
      <c r="J52" s="77"/>
      <c r="K52" s="76">
        <v>16</v>
      </c>
      <c r="L52" s="76">
        <v>2</v>
      </c>
      <c r="M52" s="76">
        <v>7</v>
      </c>
      <c r="N52" s="76">
        <v>3</v>
      </c>
      <c r="O52" s="76">
        <v>10</v>
      </c>
      <c r="P52" s="76">
        <v>2</v>
      </c>
      <c r="Q52" s="76">
        <v>6</v>
      </c>
      <c r="R52" s="76">
        <v>2</v>
      </c>
      <c r="S52" s="77"/>
      <c r="T52" s="76">
        <v>5</v>
      </c>
      <c r="U52" s="76">
        <v>3</v>
      </c>
      <c r="V52" s="76">
        <v>14</v>
      </c>
      <c r="W52" s="76">
        <v>4</v>
      </c>
      <c r="X52" s="76">
        <v>4</v>
      </c>
      <c r="Y52" s="76">
        <v>6</v>
      </c>
      <c r="Z52" s="76">
        <v>12</v>
      </c>
      <c r="AA52" s="76">
        <v>2</v>
      </c>
      <c r="AB52" s="77"/>
      <c r="AC52" s="77"/>
      <c r="AD52" s="77"/>
      <c r="AE52" s="77"/>
      <c r="AF52" s="77"/>
      <c r="AG52" s="77"/>
      <c r="AH52" s="77"/>
      <c r="AI52" s="77">
        <v>14</v>
      </c>
      <c r="AJ52" s="77">
        <v>16</v>
      </c>
      <c r="AK52" s="77"/>
      <c r="AL52" s="77"/>
      <c r="AM52" s="77"/>
      <c r="AN52" s="77"/>
      <c r="AO52" s="76">
        <v>8</v>
      </c>
      <c r="AP52" s="76">
        <v>12</v>
      </c>
      <c r="AQ52" s="78">
        <v>6</v>
      </c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</row>
    <row r="53" spans="1:87" ht="12">
      <c r="A53" s="11">
        <f t="shared" si="0"/>
        <v>49</v>
      </c>
      <c r="B53" s="11" t="s">
        <v>285</v>
      </c>
      <c r="C53" s="11">
        <v>9347</v>
      </c>
      <c r="D53" s="18" t="s">
        <v>76</v>
      </c>
      <c r="E53" s="18">
        <f t="shared" si="1"/>
        <v>1</v>
      </c>
      <c r="F53" s="19" t="s">
        <v>460</v>
      </c>
      <c r="G53" s="100">
        <f t="shared" si="2"/>
        <v>131</v>
      </c>
      <c r="H53" s="100">
        <f t="shared" si="3"/>
        <v>43</v>
      </c>
      <c r="I53" s="75"/>
      <c r="J53" s="77"/>
      <c r="K53" s="76">
        <v>5</v>
      </c>
      <c r="L53" s="76">
        <v>12</v>
      </c>
      <c r="M53" s="76">
        <v>26</v>
      </c>
      <c r="N53" s="76">
        <v>18</v>
      </c>
      <c r="O53" s="76">
        <v>4</v>
      </c>
      <c r="P53" s="76">
        <v>15</v>
      </c>
      <c r="Q53" s="76">
        <v>31</v>
      </c>
      <c r="R53" s="76">
        <v>20</v>
      </c>
      <c r="S53" s="77">
        <v>0</v>
      </c>
      <c r="T53" s="76">
        <v>6</v>
      </c>
      <c r="U53" s="76">
        <v>4</v>
      </c>
      <c r="V53" s="76">
        <v>8</v>
      </c>
      <c r="W53" s="76">
        <v>2</v>
      </c>
      <c r="X53" s="76">
        <v>8</v>
      </c>
      <c r="Y53" s="76">
        <v>6</v>
      </c>
      <c r="Z53" s="76">
        <v>6</v>
      </c>
      <c r="AA53" s="76">
        <v>3</v>
      </c>
      <c r="AB53" s="77">
        <v>2</v>
      </c>
      <c r="AC53" s="77">
        <v>2</v>
      </c>
      <c r="AD53" s="77">
        <v>4</v>
      </c>
      <c r="AE53" s="77">
        <v>10</v>
      </c>
      <c r="AF53" s="77">
        <v>21</v>
      </c>
      <c r="AG53" s="77">
        <v>6</v>
      </c>
      <c r="AH53" s="77">
        <v>128</v>
      </c>
      <c r="AI53" s="77"/>
      <c r="AJ53" s="77">
        <v>2</v>
      </c>
      <c r="AK53" s="77">
        <v>1</v>
      </c>
      <c r="AL53" s="77"/>
      <c r="AM53" s="77"/>
      <c r="AN53" s="77">
        <v>1</v>
      </c>
      <c r="AO53" s="76">
        <v>16</v>
      </c>
      <c r="AP53" s="76">
        <v>12</v>
      </c>
      <c r="AQ53" s="76">
        <v>38</v>
      </c>
      <c r="AR53" s="77">
        <v>1</v>
      </c>
      <c r="AS53" s="77">
        <v>40</v>
      </c>
      <c r="AT53" s="77"/>
      <c r="AU53" s="77"/>
      <c r="AV53" s="77">
        <v>1</v>
      </c>
      <c r="AW53" s="77">
        <v>40</v>
      </c>
      <c r="AX53" s="77"/>
      <c r="AY53" s="77"/>
      <c r="AZ53" s="77"/>
      <c r="BA53" s="77"/>
      <c r="BB53" s="77"/>
      <c r="BC53" s="77"/>
      <c r="BD53" s="77">
        <v>2</v>
      </c>
      <c r="BE53" s="77">
        <v>6</v>
      </c>
      <c r="BF53" s="77"/>
      <c r="BG53" s="77"/>
      <c r="BH53" s="77">
        <v>1</v>
      </c>
      <c r="BI53" s="77">
        <v>32</v>
      </c>
      <c r="BJ53" s="77"/>
      <c r="BK53" s="77"/>
      <c r="BL53" s="77">
        <v>1</v>
      </c>
      <c r="BM53" s="77">
        <v>16</v>
      </c>
      <c r="BN53" s="77">
        <v>1</v>
      </c>
      <c r="BO53" s="77">
        <v>1</v>
      </c>
      <c r="BP53" s="77"/>
      <c r="BQ53" s="77"/>
      <c r="BR53" s="77"/>
      <c r="BS53" s="77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</row>
    <row r="54" spans="1:87" ht="12">
      <c r="A54" s="11">
        <f t="shared" si="0"/>
        <v>50</v>
      </c>
      <c r="B54" s="11" t="s">
        <v>285</v>
      </c>
      <c r="C54" s="11">
        <v>9346</v>
      </c>
      <c r="D54" s="18" t="s">
        <v>67</v>
      </c>
      <c r="E54" s="18">
        <f t="shared" si="1"/>
        <v>1</v>
      </c>
      <c r="F54" s="19" t="s">
        <v>460</v>
      </c>
      <c r="G54" s="100">
        <f t="shared" si="2"/>
        <v>80</v>
      </c>
      <c r="H54" s="100">
        <f t="shared" si="3"/>
        <v>87</v>
      </c>
      <c r="I54" s="75"/>
      <c r="J54" s="77"/>
      <c r="K54" s="76"/>
      <c r="L54" s="76">
        <v>6</v>
      </c>
      <c r="M54" s="76">
        <v>18</v>
      </c>
      <c r="N54" s="76">
        <v>26</v>
      </c>
      <c r="O54" s="76">
        <v>1</v>
      </c>
      <c r="P54" s="76">
        <v>7</v>
      </c>
      <c r="Q54" s="76">
        <v>10</v>
      </c>
      <c r="R54" s="76">
        <v>12</v>
      </c>
      <c r="S54" s="77"/>
      <c r="T54" s="76">
        <v>6</v>
      </c>
      <c r="U54" s="76">
        <v>16</v>
      </c>
      <c r="V54" s="76">
        <v>17</v>
      </c>
      <c r="W54" s="76">
        <v>15</v>
      </c>
      <c r="X54" s="76">
        <v>7</v>
      </c>
      <c r="Y54" s="76">
        <v>8</v>
      </c>
      <c r="Z54" s="76">
        <v>7</v>
      </c>
      <c r="AA54" s="76">
        <v>11</v>
      </c>
      <c r="AB54" s="77">
        <v>11</v>
      </c>
      <c r="AC54" s="77">
        <v>1</v>
      </c>
      <c r="AD54" s="77">
        <v>12</v>
      </c>
      <c r="AE54" s="77">
        <v>2</v>
      </c>
      <c r="AF54" s="77">
        <v>26</v>
      </c>
      <c r="AG54" s="77">
        <v>9</v>
      </c>
      <c r="AH54" s="77">
        <v>90</v>
      </c>
      <c r="AI54" s="77"/>
      <c r="AJ54" s="77">
        <v>3</v>
      </c>
      <c r="AK54" s="77">
        <v>4</v>
      </c>
      <c r="AL54" s="77"/>
      <c r="AM54" s="77"/>
      <c r="AN54" s="77"/>
      <c r="AO54" s="76">
        <v>10</v>
      </c>
      <c r="AP54" s="76">
        <v>12</v>
      </c>
      <c r="AQ54" s="76">
        <v>19</v>
      </c>
      <c r="AR54" s="77">
        <v>1</v>
      </c>
      <c r="AS54" s="77">
        <v>50</v>
      </c>
      <c r="AT54" s="77"/>
      <c r="AU54" s="77"/>
      <c r="AV54" s="77"/>
      <c r="AW54" s="77"/>
      <c r="AX54" s="77"/>
      <c r="AY54" s="77"/>
      <c r="AZ54" s="77"/>
      <c r="BA54" s="77"/>
      <c r="BB54" s="77">
        <v>9</v>
      </c>
      <c r="BC54" s="77">
        <v>27</v>
      </c>
      <c r="BD54" s="77">
        <v>1</v>
      </c>
      <c r="BE54" s="77">
        <v>40</v>
      </c>
      <c r="BF54" s="77">
        <v>2</v>
      </c>
      <c r="BG54" s="77">
        <v>6</v>
      </c>
      <c r="BH54" s="77">
        <v>2</v>
      </c>
      <c r="BI54" s="77">
        <v>34</v>
      </c>
      <c r="BJ54" s="77">
        <v>4</v>
      </c>
      <c r="BK54" s="77">
        <v>12</v>
      </c>
      <c r="BL54" s="77">
        <v>1</v>
      </c>
      <c r="BM54" s="77">
        <v>14</v>
      </c>
      <c r="BN54" s="77"/>
      <c r="BO54" s="77"/>
      <c r="BP54" s="77"/>
      <c r="BQ54" s="77"/>
      <c r="BR54" s="77"/>
      <c r="BS54" s="77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</row>
    <row r="55" spans="1:87" ht="12">
      <c r="A55" s="11">
        <f t="shared" si="0"/>
        <v>51</v>
      </c>
      <c r="B55" s="11" t="s">
        <v>285</v>
      </c>
      <c r="C55" s="11">
        <v>9356</v>
      </c>
      <c r="D55" s="18" t="s">
        <v>75</v>
      </c>
      <c r="E55" s="18">
        <f t="shared" si="1"/>
      </c>
      <c r="F55" s="19" t="s">
        <v>316</v>
      </c>
      <c r="G55" s="100">
        <f t="shared" si="2"/>
        <v>20</v>
      </c>
      <c r="H55" s="100">
        <f t="shared" si="3"/>
        <v>0</v>
      </c>
      <c r="I55" s="75"/>
      <c r="J55" s="77"/>
      <c r="K55" s="76"/>
      <c r="L55" s="76">
        <v>3</v>
      </c>
      <c r="M55" s="76">
        <v>6</v>
      </c>
      <c r="N55" s="76">
        <v>1</v>
      </c>
      <c r="O55" s="76"/>
      <c r="P55" s="76">
        <v>3</v>
      </c>
      <c r="Q55" s="76">
        <v>4</v>
      </c>
      <c r="R55" s="76">
        <v>3</v>
      </c>
      <c r="S55" s="77"/>
      <c r="T55" s="76"/>
      <c r="U55" s="76"/>
      <c r="V55" s="76"/>
      <c r="W55" s="76"/>
      <c r="X55" s="76"/>
      <c r="Y55" s="76"/>
      <c r="Z55" s="76"/>
      <c r="AA55" s="76"/>
      <c r="AB55" s="77"/>
      <c r="AC55" s="77"/>
      <c r="AD55" s="77"/>
      <c r="AE55" s="77"/>
      <c r="AF55" s="77"/>
      <c r="AG55" s="77"/>
      <c r="AH55" s="77"/>
      <c r="AI55" s="77">
        <v>4</v>
      </c>
      <c r="AJ55" s="77"/>
      <c r="AK55" s="77"/>
      <c r="AL55" s="77"/>
      <c r="AM55" s="77"/>
      <c r="AN55" s="77"/>
      <c r="AO55" s="76"/>
      <c r="AP55" s="76"/>
      <c r="AQ55" s="76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</row>
    <row r="56" spans="1:87" ht="12">
      <c r="A56" s="11">
        <f t="shared" si="0"/>
        <v>52</v>
      </c>
      <c r="B56" s="11" t="s">
        <v>285</v>
      </c>
      <c r="C56" s="11">
        <v>9348</v>
      </c>
      <c r="D56" s="18" t="s">
        <v>77</v>
      </c>
      <c r="E56" s="18">
        <f t="shared" si="1"/>
        <v>1</v>
      </c>
      <c r="F56" s="19" t="s">
        <v>460</v>
      </c>
      <c r="G56" s="100">
        <f t="shared" si="2"/>
        <v>119</v>
      </c>
      <c r="H56" s="100">
        <f t="shared" si="3"/>
        <v>1</v>
      </c>
      <c r="I56" s="75"/>
      <c r="J56" s="77"/>
      <c r="K56" s="76">
        <v>2</v>
      </c>
      <c r="L56" s="76">
        <v>17</v>
      </c>
      <c r="M56" s="76">
        <v>15</v>
      </c>
      <c r="N56" s="76">
        <v>38</v>
      </c>
      <c r="O56" s="76">
        <v>6</v>
      </c>
      <c r="P56" s="76">
        <v>15</v>
      </c>
      <c r="Q56" s="76">
        <v>8</v>
      </c>
      <c r="R56" s="76">
        <v>18</v>
      </c>
      <c r="S56" s="77"/>
      <c r="T56" s="76"/>
      <c r="U56" s="76"/>
      <c r="V56" s="76"/>
      <c r="W56" s="76">
        <v>1</v>
      </c>
      <c r="X56" s="76"/>
      <c r="Y56" s="76"/>
      <c r="Z56" s="76"/>
      <c r="AA56" s="76"/>
      <c r="AB56" s="77"/>
      <c r="AC56" s="77">
        <v>6</v>
      </c>
      <c r="AD56" s="77"/>
      <c r="AE56" s="77">
        <v>4</v>
      </c>
      <c r="AF56" s="77">
        <v>20</v>
      </c>
      <c r="AG56" s="77">
        <v>10</v>
      </c>
      <c r="AH56" s="77">
        <v>83</v>
      </c>
      <c r="AI56" s="77">
        <v>2</v>
      </c>
      <c r="AJ56" s="77"/>
      <c r="AK56" s="77"/>
      <c r="AL56" s="77"/>
      <c r="AM56" s="77"/>
      <c r="AN56" s="77">
        <v>10</v>
      </c>
      <c r="AO56" s="76">
        <v>22</v>
      </c>
      <c r="AP56" s="76">
        <v>9</v>
      </c>
      <c r="AQ56" s="76">
        <v>9</v>
      </c>
      <c r="AR56" s="77">
        <v>1</v>
      </c>
      <c r="AS56" s="77">
        <v>60</v>
      </c>
      <c r="AT56" s="77">
        <v>1</v>
      </c>
      <c r="AU56" s="77">
        <v>1</v>
      </c>
      <c r="AV56" s="77"/>
      <c r="AW56" s="77"/>
      <c r="AX56" s="77"/>
      <c r="AY56" s="77"/>
      <c r="AZ56" s="77"/>
      <c r="BA56" s="77"/>
      <c r="BB56" s="77">
        <v>16</v>
      </c>
      <c r="BC56" s="77">
        <v>3</v>
      </c>
      <c r="BD56" s="77">
        <v>1</v>
      </c>
      <c r="BE56" s="77">
        <v>12</v>
      </c>
      <c r="BF56" s="77">
        <v>5</v>
      </c>
      <c r="BG56" s="77">
        <v>5</v>
      </c>
      <c r="BH56" s="77"/>
      <c r="BI56" s="77"/>
      <c r="BJ56" s="77">
        <v>6</v>
      </c>
      <c r="BK56" s="77"/>
      <c r="BL56" s="77"/>
      <c r="BM56" s="77"/>
      <c r="BN56" s="77"/>
      <c r="BO56" s="77"/>
      <c r="BP56" s="77"/>
      <c r="BQ56" s="77"/>
      <c r="BR56" s="77"/>
      <c r="BS56" s="77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</row>
    <row r="57" spans="1:87" ht="12">
      <c r="A57" s="11">
        <f t="shared" si="0"/>
        <v>53</v>
      </c>
      <c r="B57" s="11" t="s">
        <v>285</v>
      </c>
      <c r="C57" s="11">
        <v>9349</v>
      </c>
      <c r="D57" s="18" t="s">
        <v>78</v>
      </c>
      <c r="E57" s="18">
        <f t="shared" si="1"/>
        <v>1</v>
      </c>
      <c r="F57" s="19" t="s">
        <v>460</v>
      </c>
      <c r="G57" s="100">
        <f t="shared" si="2"/>
        <v>81</v>
      </c>
      <c r="H57" s="100">
        <f t="shared" si="3"/>
        <v>12</v>
      </c>
      <c r="I57" s="75"/>
      <c r="J57" s="77"/>
      <c r="K57" s="76">
        <v>7</v>
      </c>
      <c r="L57" s="76">
        <v>15</v>
      </c>
      <c r="M57" s="76">
        <v>13</v>
      </c>
      <c r="N57" s="76">
        <v>16</v>
      </c>
      <c r="O57" s="76">
        <v>4</v>
      </c>
      <c r="P57" s="76">
        <v>12</v>
      </c>
      <c r="Q57" s="76">
        <v>8</v>
      </c>
      <c r="R57" s="76">
        <v>6</v>
      </c>
      <c r="S57" s="64"/>
      <c r="T57" s="76">
        <v>1</v>
      </c>
      <c r="U57" s="76">
        <v>1</v>
      </c>
      <c r="V57" s="76">
        <v>1</v>
      </c>
      <c r="W57" s="76">
        <v>2</v>
      </c>
      <c r="X57" s="76"/>
      <c r="Y57" s="76">
        <v>3</v>
      </c>
      <c r="Z57" s="76">
        <v>3</v>
      </c>
      <c r="AA57" s="76">
        <v>1</v>
      </c>
      <c r="AB57" s="77"/>
      <c r="AC57" s="77">
        <v>1</v>
      </c>
      <c r="AD57" s="77">
        <v>1</v>
      </c>
      <c r="AE57" s="77"/>
      <c r="AF57" s="77">
        <v>17</v>
      </c>
      <c r="AG57" s="77">
        <v>17</v>
      </c>
      <c r="AH57" s="77">
        <v>93</v>
      </c>
      <c r="AI57" s="77">
        <v>8</v>
      </c>
      <c r="AJ57" s="77">
        <v>4</v>
      </c>
      <c r="AK57" s="77"/>
      <c r="AL57" s="77"/>
      <c r="AM57" s="77"/>
      <c r="AN57" s="77">
        <v>1</v>
      </c>
      <c r="AO57" s="76">
        <v>30</v>
      </c>
      <c r="AP57" s="76">
        <v>22</v>
      </c>
      <c r="AQ57" s="76">
        <v>20</v>
      </c>
      <c r="AR57" s="77">
        <v>1</v>
      </c>
      <c r="AS57" s="77">
        <v>40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>
        <v>3</v>
      </c>
      <c r="BG57" s="77">
        <v>3</v>
      </c>
      <c r="BH57" s="77"/>
      <c r="BI57" s="77"/>
      <c r="BJ57" s="77">
        <v>6</v>
      </c>
      <c r="BK57" s="77">
        <v>3</v>
      </c>
      <c r="BL57" s="77"/>
      <c r="BM57" s="77"/>
      <c r="BN57" s="77">
        <v>1</v>
      </c>
      <c r="BO57" s="77">
        <v>6</v>
      </c>
      <c r="BP57" s="77"/>
      <c r="BQ57" s="77"/>
      <c r="BR57" s="77"/>
      <c r="BS57" s="77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</row>
    <row r="58" spans="1:87" ht="12">
      <c r="A58" s="11">
        <f t="shared" si="0"/>
        <v>54</v>
      </c>
      <c r="B58" s="11" t="s">
        <v>285</v>
      </c>
      <c r="C58" s="11">
        <v>9355</v>
      </c>
      <c r="D58" s="18" t="s">
        <v>253</v>
      </c>
      <c r="E58" s="18">
        <f t="shared" si="1"/>
        <v>1</v>
      </c>
      <c r="F58" s="19" t="s">
        <v>460</v>
      </c>
      <c r="G58" s="100">
        <f t="shared" si="2"/>
        <v>31</v>
      </c>
      <c r="H58" s="100">
        <f t="shared" si="3"/>
        <v>50</v>
      </c>
      <c r="I58" s="75"/>
      <c r="J58" s="77"/>
      <c r="K58" s="76">
        <v>2</v>
      </c>
      <c r="L58" s="76">
        <v>1</v>
      </c>
      <c r="M58" s="76">
        <v>7</v>
      </c>
      <c r="N58" s="76">
        <v>16</v>
      </c>
      <c r="O58" s="76"/>
      <c r="P58" s="76"/>
      <c r="Q58" s="76"/>
      <c r="R58" s="76">
        <v>5</v>
      </c>
      <c r="S58" s="77"/>
      <c r="T58" s="76">
        <v>5</v>
      </c>
      <c r="U58" s="76">
        <v>15</v>
      </c>
      <c r="V58" s="76">
        <v>1</v>
      </c>
      <c r="W58" s="76">
        <v>7</v>
      </c>
      <c r="X58" s="76">
        <v>11</v>
      </c>
      <c r="Y58" s="76">
        <v>2</v>
      </c>
      <c r="Z58" s="76">
        <v>4</v>
      </c>
      <c r="AA58" s="76">
        <v>5</v>
      </c>
      <c r="AB58" s="77"/>
      <c r="AC58" s="77">
        <v>1</v>
      </c>
      <c r="AD58" s="77"/>
      <c r="AE58" s="77">
        <v>1</v>
      </c>
      <c r="AF58" s="77">
        <v>12</v>
      </c>
      <c r="AG58" s="77">
        <v>5</v>
      </c>
      <c r="AH58" s="77">
        <v>38</v>
      </c>
      <c r="AI58" s="77"/>
      <c r="AJ58" s="77"/>
      <c r="AK58" s="77">
        <v>1</v>
      </c>
      <c r="AL58" s="77"/>
      <c r="AM58" s="77"/>
      <c r="AN58" s="77"/>
      <c r="AO58" s="76">
        <v>12</v>
      </c>
      <c r="AP58" s="76">
        <v>5</v>
      </c>
      <c r="AQ58" s="76">
        <v>43</v>
      </c>
      <c r="AR58" s="77"/>
      <c r="AS58" s="77"/>
      <c r="AT58" s="77">
        <v>1</v>
      </c>
      <c r="AU58" s="77">
        <v>5</v>
      </c>
      <c r="AV58" s="77"/>
      <c r="AW58" s="77"/>
      <c r="AX58" s="77"/>
      <c r="AY58" s="77"/>
      <c r="AZ58" s="77"/>
      <c r="BA58" s="77"/>
      <c r="BB58" s="77">
        <v>5</v>
      </c>
      <c r="BC58" s="77"/>
      <c r="BD58" s="77"/>
      <c r="BE58" s="77"/>
      <c r="BF58" s="77"/>
      <c r="BG58" s="77"/>
      <c r="BH58" s="77"/>
      <c r="BI58" s="77"/>
      <c r="BJ58" s="77"/>
      <c r="BK58" s="77">
        <v>2</v>
      </c>
      <c r="BL58" s="77">
        <v>1</v>
      </c>
      <c r="BM58" s="77">
        <v>4</v>
      </c>
      <c r="BN58" s="77"/>
      <c r="BO58" s="77"/>
      <c r="BP58" s="77"/>
      <c r="BQ58" s="77"/>
      <c r="BR58" s="77"/>
      <c r="BS58" s="77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</row>
    <row r="59" spans="1:87" ht="12">
      <c r="A59" s="11">
        <f t="shared" si="0"/>
        <v>55</v>
      </c>
      <c r="B59" s="11" t="s">
        <v>285</v>
      </c>
      <c r="C59" s="11">
        <v>9323</v>
      </c>
      <c r="D59" s="18" t="s">
        <v>59</v>
      </c>
      <c r="E59" s="18">
        <f t="shared" si="1"/>
        <v>1</v>
      </c>
      <c r="F59" s="19" t="s">
        <v>460</v>
      </c>
      <c r="G59" s="100">
        <f t="shared" si="2"/>
        <v>27</v>
      </c>
      <c r="H59" s="100">
        <f t="shared" si="3"/>
        <v>24</v>
      </c>
      <c r="I59" s="75"/>
      <c r="J59" s="77"/>
      <c r="K59" s="76"/>
      <c r="L59" s="76">
        <v>3</v>
      </c>
      <c r="M59" s="76">
        <v>6</v>
      </c>
      <c r="N59" s="76">
        <v>6</v>
      </c>
      <c r="O59" s="76"/>
      <c r="P59" s="76">
        <v>2</v>
      </c>
      <c r="Q59" s="76">
        <v>3</v>
      </c>
      <c r="R59" s="76">
        <v>7</v>
      </c>
      <c r="S59" s="77"/>
      <c r="T59" s="76">
        <v>5</v>
      </c>
      <c r="U59" s="76">
        <v>3</v>
      </c>
      <c r="V59" s="76">
        <v>1</v>
      </c>
      <c r="W59" s="76"/>
      <c r="X59" s="76">
        <v>11</v>
      </c>
      <c r="Y59" s="76">
        <v>1</v>
      </c>
      <c r="Z59" s="76">
        <v>2</v>
      </c>
      <c r="AA59" s="76">
        <v>1</v>
      </c>
      <c r="AB59" s="77">
        <v>1</v>
      </c>
      <c r="AC59" s="77">
        <v>1</v>
      </c>
      <c r="AD59" s="77"/>
      <c r="AE59" s="77"/>
      <c r="AF59" s="77">
        <v>13</v>
      </c>
      <c r="AG59" s="77">
        <v>2</v>
      </c>
      <c r="AH59" s="77">
        <v>20</v>
      </c>
      <c r="AI59" s="77"/>
      <c r="AJ59" s="77"/>
      <c r="AK59" s="77"/>
      <c r="AL59" s="77"/>
      <c r="AM59" s="77"/>
      <c r="AN59" s="77"/>
      <c r="AO59" s="76">
        <v>13</v>
      </c>
      <c r="AP59" s="76">
        <v>2</v>
      </c>
      <c r="AQ59" s="78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>
        <v>3</v>
      </c>
      <c r="BC59" s="64">
        <v>6</v>
      </c>
      <c r="BD59" s="64"/>
      <c r="BE59" s="64"/>
      <c r="BF59" s="64"/>
      <c r="BG59" s="64"/>
      <c r="BH59" s="64"/>
      <c r="BI59" s="64"/>
      <c r="BJ59" s="64">
        <v>4</v>
      </c>
      <c r="BK59" s="64">
        <v>8</v>
      </c>
      <c r="BL59" s="64"/>
      <c r="BM59" s="64"/>
      <c r="BN59" s="64">
        <v>2</v>
      </c>
      <c r="BO59" s="64">
        <v>8</v>
      </c>
      <c r="BP59" s="64"/>
      <c r="BQ59" s="64"/>
      <c r="BR59" s="64">
        <v>4</v>
      </c>
      <c r="BS59" s="64">
        <v>12</v>
      </c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</row>
    <row r="60" spans="1:87" ht="12">
      <c r="A60" s="11">
        <f t="shared" si="0"/>
        <v>56</v>
      </c>
      <c r="B60" s="11" t="s">
        <v>285</v>
      </c>
      <c r="C60" s="11">
        <v>9351</v>
      </c>
      <c r="D60" s="18" t="s">
        <v>68</v>
      </c>
      <c r="E60" s="18">
        <f t="shared" si="1"/>
        <v>1</v>
      </c>
      <c r="F60" s="19" t="s">
        <v>460</v>
      </c>
      <c r="G60" s="100">
        <f t="shared" si="2"/>
        <v>47</v>
      </c>
      <c r="H60" s="100">
        <f t="shared" si="3"/>
        <v>13</v>
      </c>
      <c r="I60" s="75"/>
      <c r="J60" s="77"/>
      <c r="K60" s="76">
        <v>7</v>
      </c>
      <c r="L60" s="76">
        <v>3</v>
      </c>
      <c r="M60" s="76">
        <v>5</v>
      </c>
      <c r="N60" s="76">
        <v>12</v>
      </c>
      <c r="O60" s="76">
        <v>3</v>
      </c>
      <c r="P60" s="76">
        <v>3</v>
      </c>
      <c r="Q60" s="76">
        <v>5</v>
      </c>
      <c r="R60" s="76">
        <v>9</v>
      </c>
      <c r="S60" s="64"/>
      <c r="T60" s="76">
        <v>5</v>
      </c>
      <c r="U60" s="76"/>
      <c r="V60" s="76">
        <v>1</v>
      </c>
      <c r="W60" s="76">
        <v>1</v>
      </c>
      <c r="X60" s="76">
        <v>4</v>
      </c>
      <c r="Y60" s="76">
        <v>1</v>
      </c>
      <c r="Z60" s="76">
        <v>1</v>
      </c>
      <c r="AA60" s="76"/>
      <c r="AB60" s="77">
        <v>9</v>
      </c>
      <c r="AC60" s="77"/>
      <c r="AD60" s="77">
        <v>2</v>
      </c>
      <c r="AE60" s="77"/>
      <c r="AF60" s="77">
        <v>7</v>
      </c>
      <c r="AG60" s="77">
        <v>3</v>
      </c>
      <c r="AH60" s="77">
        <v>37</v>
      </c>
      <c r="AI60" s="77"/>
      <c r="AJ60" s="77"/>
      <c r="AK60" s="77"/>
      <c r="AL60" s="77"/>
      <c r="AM60" s="77"/>
      <c r="AN60" s="77"/>
      <c r="AO60" s="76"/>
      <c r="AP60" s="76"/>
      <c r="AQ60" s="76"/>
      <c r="AR60" s="77">
        <v>1</v>
      </c>
      <c r="AS60" s="77">
        <v>50</v>
      </c>
      <c r="AT60" s="77"/>
      <c r="AU60" s="77"/>
      <c r="AV60" s="77"/>
      <c r="AW60" s="77"/>
      <c r="AX60" s="77"/>
      <c r="AY60" s="77"/>
      <c r="AZ60" s="77"/>
      <c r="BA60" s="77"/>
      <c r="BB60" s="77">
        <v>4</v>
      </c>
      <c r="BC60" s="77">
        <v>10</v>
      </c>
      <c r="BD60" s="77"/>
      <c r="BE60" s="77"/>
      <c r="BF60" s="77">
        <v>5</v>
      </c>
      <c r="BG60" s="77">
        <v>3</v>
      </c>
      <c r="BH60" s="77"/>
      <c r="BI60" s="77"/>
      <c r="BJ60" s="77">
        <v>5</v>
      </c>
      <c r="BK60" s="77">
        <v>6</v>
      </c>
      <c r="BL60" s="77">
        <v>1</v>
      </c>
      <c r="BM60" s="77">
        <v>17</v>
      </c>
      <c r="BN60" s="77"/>
      <c r="BO60" s="77"/>
      <c r="BP60" s="77"/>
      <c r="BQ60" s="77"/>
      <c r="BR60" s="77"/>
      <c r="BS60" s="77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</row>
    <row r="61" spans="1:87" ht="12">
      <c r="A61" s="11">
        <f t="shared" si="0"/>
        <v>57</v>
      </c>
      <c r="B61" s="11" t="s">
        <v>285</v>
      </c>
      <c r="C61" s="11">
        <v>9326</v>
      </c>
      <c r="D61" s="18" t="s">
        <v>60</v>
      </c>
      <c r="E61" s="18">
        <f t="shared" si="1"/>
        <v>1</v>
      </c>
      <c r="F61" s="19" t="s">
        <v>460</v>
      </c>
      <c r="G61" s="100">
        <f t="shared" si="2"/>
        <v>96</v>
      </c>
      <c r="H61" s="100">
        <f t="shared" si="3"/>
        <v>40</v>
      </c>
      <c r="I61" s="75"/>
      <c r="J61" s="77"/>
      <c r="K61" s="78">
        <v>1</v>
      </c>
      <c r="L61" s="78">
        <v>2</v>
      </c>
      <c r="M61" s="78">
        <v>20</v>
      </c>
      <c r="N61" s="78">
        <v>35</v>
      </c>
      <c r="O61" s="78"/>
      <c r="P61" s="78">
        <v>2</v>
      </c>
      <c r="Q61" s="78">
        <v>16</v>
      </c>
      <c r="R61" s="78">
        <v>20</v>
      </c>
      <c r="S61" s="64"/>
      <c r="T61" s="77"/>
      <c r="U61" s="78">
        <v>5</v>
      </c>
      <c r="V61" s="78">
        <v>8</v>
      </c>
      <c r="W61" s="78">
        <v>7</v>
      </c>
      <c r="X61" s="78">
        <v>4</v>
      </c>
      <c r="Y61" s="78">
        <v>2</v>
      </c>
      <c r="Z61" s="78">
        <v>4</v>
      </c>
      <c r="AA61" s="78">
        <v>10</v>
      </c>
      <c r="AB61" s="64">
        <v>4</v>
      </c>
      <c r="AC61" s="64">
        <v>2</v>
      </c>
      <c r="AD61" s="64"/>
      <c r="AE61" s="64"/>
      <c r="AF61" s="64">
        <v>4</v>
      </c>
      <c r="AG61" s="64">
        <v>8</v>
      </c>
      <c r="AH61" s="64">
        <v>59</v>
      </c>
      <c r="AI61" s="64"/>
      <c r="AJ61" s="64"/>
      <c r="AK61" s="64"/>
      <c r="AL61" s="64"/>
      <c r="AM61" s="64"/>
      <c r="AN61" s="64">
        <v>1</v>
      </c>
      <c r="AO61" s="78">
        <v>10</v>
      </c>
      <c r="AP61" s="78">
        <v>15</v>
      </c>
      <c r="AQ61" s="78"/>
      <c r="AR61" s="64">
        <v>1</v>
      </c>
      <c r="AS61" s="64">
        <v>45</v>
      </c>
      <c r="AT61" s="64"/>
      <c r="AU61" s="64"/>
      <c r="AV61" s="64"/>
      <c r="AW61" s="64"/>
      <c r="AX61" s="64"/>
      <c r="AY61" s="64"/>
      <c r="AZ61" s="64"/>
      <c r="BA61" s="64"/>
      <c r="BB61" s="64">
        <v>2</v>
      </c>
      <c r="BC61" s="64">
        <v>5</v>
      </c>
      <c r="BD61" s="64"/>
      <c r="BE61" s="64"/>
      <c r="BF61" s="64">
        <v>5</v>
      </c>
      <c r="BG61" s="64">
        <v>3</v>
      </c>
      <c r="BH61" s="64"/>
      <c r="BI61" s="64"/>
      <c r="BJ61" s="64">
        <v>3</v>
      </c>
      <c r="BK61" s="64">
        <v>2</v>
      </c>
      <c r="BL61" s="64">
        <v>2</v>
      </c>
      <c r="BM61" s="64">
        <v>48</v>
      </c>
      <c r="BN61" s="64"/>
      <c r="BO61" s="64"/>
      <c r="BP61" s="64"/>
      <c r="BQ61" s="64"/>
      <c r="BR61" s="64">
        <v>25</v>
      </c>
      <c r="BS61" s="64">
        <v>15</v>
      </c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</row>
    <row r="62" spans="1:87" ht="12">
      <c r="A62" s="11">
        <f t="shared" si="0"/>
        <v>58</v>
      </c>
      <c r="B62" s="11" t="s">
        <v>285</v>
      </c>
      <c r="C62" s="11">
        <v>9325</v>
      </c>
      <c r="D62" s="18" t="s">
        <v>61</v>
      </c>
      <c r="E62" s="18">
        <f t="shared" si="1"/>
        <v>1</v>
      </c>
      <c r="F62" s="19" t="s">
        <v>460</v>
      </c>
      <c r="G62" s="100">
        <f t="shared" si="2"/>
        <v>190</v>
      </c>
      <c r="H62" s="100">
        <f t="shared" si="3"/>
        <v>36</v>
      </c>
      <c r="I62" s="75"/>
      <c r="J62" s="77"/>
      <c r="K62" s="78">
        <v>13</v>
      </c>
      <c r="L62" s="78">
        <v>20</v>
      </c>
      <c r="M62" s="78">
        <v>35</v>
      </c>
      <c r="N62" s="78">
        <v>53</v>
      </c>
      <c r="O62" s="78">
        <v>8</v>
      </c>
      <c r="P62" s="78">
        <v>8</v>
      </c>
      <c r="Q62" s="78">
        <v>19</v>
      </c>
      <c r="R62" s="78">
        <v>34</v>
      </c>
      <c r="S62" s="64"/>
      <c r="T62" s="78">
        <v>2</v>
      </c>
      <c r="U62" s="78">
        <v>1</v>
      </c>
      <c r="V62" s="78">
        <v>3</v>
      </c>
      <c r="W62" s="78">
        <v>8</v>
      </c>
      <c r="X62" s="78">
        <v>1</v>
      </c>
      <c r="Y62" s="78">
        <v>1</v>
      </c>
      <c r="Z62" s="78">
        <v>6</v>
      </c>
      <c r="AA62" s="78">
        <v>14</v>
      </c>
      <c r="AB62" s="64">
        <v>13</v>
      </c>
      <c r="AC62" s="64">
        <v>4</v>
      </c>
      <c r="AD62" s="64">
        <v>2</v>
      </c>
      <c r="AE62" s="64"/>
      <c r="AF62" s="64">
        <v>13</v>
      </c>
      <c r="AG62" s="64">
        <v>9</v>
      </c>
      <c r="AH62" s="64">
        <v>93</v>
      </c>
      <c r="AI62" s="64">
        <v>4</v>
      </c>
      <c r="AJ62" s="64"/>
      <c r="AK62" s="64"/>
      <c r="AL62" s="64"/>
      <c r="AM62" s="64"/>
      <c r="AN62" s="64"/>
      <c r="AO62" s="78">
        <v>13</v>
      </c>
      <c r="AP62" s="78">
        <v>6</v>
      </c>
      <c r="AQ62" s="78">
        <v>160</v>
      </c>
      <c r="AR62" s="64">
        <v>1</v>
      </c>
      <c r="AS62" s="64">
        <v>48</v>
      </c>
      <c r="AT62" s="64">
        <v>4</v>
      </c>
      <c r="AU62" s="64">
        <v>3</v>
      </c>
      <c r="AV62" s="64"/>
      <c r="AW62" s="64"/>
      <c r="AX62" s="64">
        <v>4</v>
      </c>
      <c r="AY62" s="64"/>
      <c r="AZ62" s="64"/>
      <c r="BA62" s="64"/>
      <c r="BB62" s="64">
        <v>12</v>
      </c>
      <c r="BC62" s="64">
        <v>80</v>
      </c>
      <c r="BD62" s="64"/>
      <c r="BE62" s="64"/>
      <c r="BF62" s="64">
        <v>1</v>
      </c>
      <c r="BG62" s="64">
        <v>2</v>
      </c>
      <c r="BH62" s="64"/>
      <c r="BI62" s="64"/>
      <c r="BJ62" s="64">
        <v>4</v>
      </c>
      <c r="BK62" s="64">
        <v>4</v>
      </c>
      <c r="BL62" s="64">
        <v>1</v>
      </c>
      <c r="BM62" s="64">
        <v>30</v>
      </c>
      <c r="BN62" s="64">
        <v>1</v>
      </c>
      <c r="BO62" s="64">
        <v>16</v>
      </c>
      <c r="BP62" s="64">
        <v>1</v>
      </c>
      <c r="BQ62" s="64">
        <v>30</v>
      </c>
      <c r="BR62" s="64"/>
      <c r="BS62" s="64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</row>
    <row r="63" spans="1:87" ht="12">
      <c r="A63" s="11">
        <f t="shared" si="0"/>
        <v>59</v>
      </c>
      <c r="B63" s="11" t="s">
        <v>285</v>
      </c>
      <c r="C63" s="16">
        <v>9302</v>
      </c>
      <c r="D63" s="18" t="s">
        <v>62</v>
      </c>
      <c r="E63" s="18">
        <f t="shared" si="1"/>
        <v>1</v>
      </c>
      <c r="F63" s="19" t="s">
        <v>460</v>
      </c>
      <c r="G63" s="100">
        <f t="shared" si="2"/>
        <v>43</v>
      </c>
      <c r="H63" s="100">
        <f t="shared" si="3"/>
        <v>0</v>
      </c>
      <c r="I63" s="75"/>
      <c r="J63" s="77">
        <v>43</v>
      </c>
      <c r="K63" s="78"/>
      <c r="L63" s="78"/>
      <c r="M63" s="78"/>
      <c r="N63" s="78"/>
      <c r="O63" s="78"/>
      <c r="P63" s="78"/>
      <c r="Q63" s="78"/>
      <c r="R63" s="78"/>
      <c r="S63" s="64"/>
      <c r="T63" s="64"/>
      <c r="U63" s="78"/>
      <c r="V63" s="78"/>
      <c r="W63" s="78"/>
      <c r="X63" s="78"/>
      <c r="Y63" s="78"/>
      <c r="Z63" s="78"/>
      <c r="AA63" s="78"/>
      <c r="AB63" s="64">
        <v>12</v>
      </c>
      <c r="AC63" s="64"/>
      <c r="AD63" s="64">
        <v>1</v>
      </c>
      <c r="AE63" s="64"/>
      <c r="AF63" s="64">
        <v>9</v>
      </c>
      <c r="AG63" s="64">
        <v>1</v>
      </c>
      <c r="AH63" s="64">
        <v>25</v>
      </c>
      <c r="AI63" s="64"/>
      <c r="AJ63" s="64"/>
      <c r="AK63" s="64">
        <v>1</v>
      </c>
      <c r="AL63" s="64"/>
      <c r="AM63" s="64"/>
      <c r="AN63" s="64"/>
      <c r="AO63" s="78">
        <v>8</v>
      </c>
      <c r="AP63" s="78"/>
      <c r="AQ63" s="78">
        <v>9</v>
      </c>
      <c r="AR63" s="64"/>
      <c r="AS63" s="64"/>
      <c r="AT63" s="64"/>
      <c r="AU63" s="64"/>
      <c r="AV63" s="64">
        <v>1</v>
      </c>
      <c r="AW63" s="64">
        <v>24</v>
      </c>
      <c r="AX63" s="64"/>
      <c r="AY63" s="64"/>
      <c r="AZ63" s="64">
        <v>1</v>
      </c>
      <c r="BA63" s="64">
        <v>32</v>
      </c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>
        <v>1</v>
      </c>
      <c r="BM63" s="64">
        <v>2</v>
      </c>
      <c r="BN63" s="64"/>
      <c r="BO63" s="64"/>
      <c r="BP63" s="64">
        <v>1</v>
      </c>
      <c r="BQ63" s="64">
        <v>1</v>
      </c>
      <c r="BR63" s="64"/>
      <c r="BS63" s="64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</row>
    <row r="64" spans="1:87" ht="12">
      <c r="A64" s="11">
        <f t="shared" si="0"/>
        <v>60</v>
      </c>
      <c r="B64" s="11" t="s">
        <v>285</v>
      </c>
      <c r="C64" s="11">
        <v>9321</v>
      </c>
      <c r="D64" s="18" t="s">
        <v>63</v>
      </c>
      <c r="E64" s="18">
        <f t="shared" si="1"/>
        <v>1</v>
      </c>
      <c r="F64" s="19" t="s">
        <v>460</v>
      </c>
      <c r="G64" s="100">
        <f t="shared" si="2"/>
        <v>277</v>
      </c>
      <c r="H64" s="100">
        <v>329</v>
      </c>
      <c r="I64" s="75"/>
      <c r="J64" s="77">
        <v>277</v>
      </c>
      <c r="K64" s="64"/>
      <c r="L64" s="78"/>
      <c r="M64" s="78"/>
      <c r="N64" s="78"/>
      <c r="O64" s="78"/>
      <c r="P64" s="78"/>
      <c r="Q64" s="78"/>
      <c r="R64" s="78"/>
      <c r="S64" s="64"/>
      <c r="T64" s="78"/>
      <c r="U64" s="78"/>
      <c r="V64" s="78"/>
      <c r="W64" s="78"/>
      <c r="X64" s="78"/>
      <c r="Y64" s="78"/>
      <c r="Z64" s="78"/>
      <c r="AA64" s="78"/>
      <c r="AB64" s="64"/>
      <c r="AC64" s="64">
        <v>7</v>
      </c>
      <c r="AD64" s="64">
        <v>2</v>
      </c>
      <c r="AE64" s="64"/>
      <c r="AF64" s="64">
        <v>4</v>
      </c>
      <c r="AG64" s="64">
        <v>1</v>
      </c>
      <c r="AH64" s="64">
        <v>279</v>
      </c>
      <c r="AI64" s="64">
        <v>1</v>
      </c>
      <c r="AJ64" s="64"/>
      <c r="AK64" s="64">
        <v>1</v>
      </c>
      <c r="AL64" s="64"/>
      <c r="AM64" s="64"/>
      <c r="AN64" s="64"/>
      <c r="AO64" s="78">
        <v>30</v>
      </c>
      <c r="AP64" s="78">
        <v>58</v>
      </c>
      <c r="AQ64" s="78">
        <v>41</v>
      </c>
      <c r="AR64" s="64">
        <v>2</v>
      </c>
      <c r="AS64" s="64">
        <v>37.5</v>
      </c>
      <c r="AT64" s="64"/>
      <c r="AU64" s="64"/>
      <c r="AV64" s="64">
        <v>1</v>
      </c>
      <c r="AW64" s="64">
        <v>12</v>
      </c>
      <c r="AX64" s="64"/>
      <c r="AY64" s="64"/>
      <c r="AZ64" s="64">
        <v>1</v>
      </c>
      <c r="BA64" s="64">
        <v>12</v>
      </c>
      <c r="BB64" s="64">
        <v>8</v>
      </c>
      <c r="BC64" s="64">
        <v>8</v>
      </c>
      <c r="BD64" s="64">
        <v>1</v>
      </c>
      <c r="BE64" s="64">
        <v>37.5</v>
      </c>
      <c r="BF64" s="64">
        <v>2</v>
      </c>
      <c r="BG64" s="64">
        <v>6</v>
      </c>
      <c r="BH64" s="64">
        <v>2</v>
      </c>
      <c r="BI64" s="64">
        <v>67.5</v>
      </c>
      <c r="BJ64" s="64">
        <v>20</v>
      </c>
      <c r="BK64" s="64">
        <v>55</v>
      </c>
      <c r="BL64" s="64">
        <v>2</v>
      </c>
      <c r="BM64" s="64">
        <v>49</v>
      </c>
      <c r="BN64" s="64">
        <v>6</v>
      </c>
      <c r="BO64" s="64">
        <v>20</v>
      </c>
      <c r="BP64" s="64">
        <v>2</v>
      </c>
      <c r="BQ64" s="64">
        <v>23</v>
      </c>
      <c r="BR64" s="64">
        <v>1</v>
      </c>
      <c r="BS64" s="64">
        <v>3</v>
      </c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</row>
    <row r="65" spans="1:87" ht="12">
      <c r="A65" s="11">
        <f t="shared" si="0"/>
        <v>61</v>
      </c>
      <c r="B65" s="11" t="s">
        <v>285</v>
      </c>
      <c r="C65" s="11">
        <v>9327</v>
      </c>
      <c r="D65" s="18" t="s">
        <v>39</v>
      </c>
      <c r="E65" s="18">
        <f t="shared" si="1"/>
        <v>1</v>
      </c>
      <c r="F65" s="19" t="s">
        <v>460</v>
      </c>
      <c r="G65" s="100">
        <f t="shared" si="2"/>
        <v>201</v>
      </c>
      <c r="H65" s="100">
        <f t="shared" si="3"/>
        <v>81</v>
      </c>
      <c r="I65" s="75"/>
      <c r="J65" s="77"/>
      <c r="K65" s="64">
        <v>3</v>
      </c>
      <c r="L65" s="78">
        <v>15</v>
      </c>
      <c r="M65" s="78">
        <v>33</v>
      </c>
      <c r="N65" s="78">
        <v>71</v>
      </c>
      <c r="O65" s="78">
        <v>8</v>
      </c>
      <c r="P65" s="78">
        <v>7</v>
      </c>
      <c r="Q65" s="78">
        <v>26</v>
      </c>
      <c r="R65" s="78">
        <v>38</v>
      </c>
      <c r="S65" s="64"/>
      <c r="T65" s="78"/>
      <c r="U65" s="78">
        <v>12</v>
      </c>
      <c r="V65" s="78">
        <v>19</v>
      </c>
      <c r="W65" s="78">
        <v>20</v>
      </c>
      <c r="X65" s="78"/>
      <c r="Y65" s="78">
        <v>4</v>
      </c>
      <c r="Z65" s="78">
        <v>13</v>
      </c>
      <c r="AA65" s="78">
        <v>13</v>
      </c>
      <c r="AB65" s="64">
        <v>78</v>
      </c>
      <c r="AC65" s="64">
        <v>4</v>
      </c>
      <c r="AD65" s="64">
        <v>10</v>
      </c>
      <c r="AE65" s="64"/>
      <c r="AF65" s="64">
        <v>12</v>
      </c>
      <c r="AG65" s="64"/>
      <c r="AH65" s="64">
        <v>133</v>
      </c>
      <c r="AI65" s="64">
        <v>5</v>
      </c>
      <c r="AJ65" s="64">
        <v>1</v>
      </c>
      <c r="AK65" s="64"/>
      <c r="AL65" s="64"/>
      <c r="AM65" s="64"/>
      <c r="AN65" s="64">
        <v>1</v>
      </c>
      <c r="AO65" s="78">
        <v>84</v>
      </c>
      <c r="AP65" s="78">
        <v>46</v>
      </c>
      <c r="AQ65" s="78">
        <v>90</v>
      </c>
      <c r="AR65" s="64">
        <v>2</v>
      </c>
      <c r="AS65" s="64">
        <v>68</v>
      </c>
      <c r="AT65" s="64">
        <v>3</v>
      </c>
      <c r="AU65" s="64">
        <v>72</v>
      </c>
      <c r="AV65" s="64"/>
      <c r="AW65" s="64"/>
      <c r="AX65" s="64">
        <v>2</v>
      </c>
      <c r="AY65" s="64">
        <v>20</v>
      </c>
      <c r="AZ65" s="64">
        <v>1</v>
      </c>
      <c r="BA65" s="64">
        <v>5</v>
      </c>
      <c r="BB65" s="64">
        <v>21</v>
      </c>
      <c r="BC65" s="64">
        <v>130</v>
      </c>
      <c r="BD65" s="64">
        <v>3</v>
      </c>
      <c r="BE65" s="64">
        <v>23</v>
      </c>
      <c r="BF65" s="64">
        <v>16</v>
      </c>
      <c r="BG65" s="64">
        <v>47</v>
      </c>
      <c r="BH65" s="64">
        <v>2</v>
      </c>
      <c r="BI65" s="64">
        <v>41</v>
      </c>
      <c r="BJ65" s="64">
        <v>17</v>
      </c>
      <c r="BK65" s="64">
        <v>92</v>
      </c>
      <c r="BL65" s="64">
        <v>6</v>
      </c>
      <c r="BM65" s="64">
        <v>113</v>
      </c>
      <c r="BN65" s="64">
        <v>14</v>
      </c>
      <c r="BO65" s="64">
        <v>77</v>
      </c>
      <c r="BP65" s="64">
        <v>29</v>
      </c>
      <c r="BQ65" s="64">
        <v>382</v>
      </c>
      <c r="BR65" s="64">
        <v>44</v>
      </c>
      <c r="BS65" s="64">
        <v>180</v>
      </c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</row>
    <row r="66" spans="1:87" ht="12">
      <c r="A66" s="11">
        <f t="shared" si="0"/>
        <v>62</v>
      </c>
      <c r="B66" s="11" t="s">
        <v>285</v>
      </c>
      <c r="C66" s="11">
        <v>10004</v>
      </c>
      <c r="D66" s="18" t="s">
        <v>64</v>
      </c>
      <c r="E66" s="18">
        <f t="shared" si="1"/>
        <v>1</v>
      </c>
      <c r="F66" s="19" t="s">
        <v>460</v>
      </c>
      <c r="G66" s="100">
        <f t="shared" si="2"/>
        <v>85</v>
      </c>
      <c r="H66" s="100">
        <f t="shared" si="3"/>
        <v>44</v>
      </c>
      <c r="I66" s="75"/>
      <c r="J66" s="77"/>
      <c r="K66" s="78">
        <v>3</v>
      </c>
      <c r="L66" s="78">
        <v>13</v>
      </c>
      <c r="M66" s="78">
        <v>12</v>
      </c>
      <c r="N66" s="78">
        <v>18</v>
      </c>
      <c r="O66" s="78">
        <v>3</v>
      </c>
      <c r="P66" s="78">
        <v>14</v>
      </c>
      <c r="Q66" s="78">
        <v>9</v>
      </c>
      <c r="R66" s="78">
        <v>13</v>
      </c>
      <c r="S66" s="64">
        <v>0</v>
      </c>
      <c r="T66" s="78"/>
      <c r="U66" s="78">
        <v>3</v>
      </c>
      <c r="V66" s="78">
        <v>12</v>
      </c>
      <c r="W66" s="78">
        <v>10</v>
      </c>
      <c r="X66" s="78"/>
      <c r="Y66" s="78">
        <v>2</v>
      </c>
      <c r="Z66" s="78">
        <v>8</v>
      </c>
      <c r="AA66" s="78">
        <v>9</v>
      </c>
      <c r="AB66" s="64"/>
      <c r="AC66" s="64">
        <v>1</v>
      </c>
      <c r="AD66" s="64"/>
      <c r="AE66" s="64"/>
      <c r="AF66" s="64">
        <v>17</v>
      </c>
      <c r="AG66" s="64">
        <v>6</v>
      </c>
      <c r="AH66" s="64">
        <v>75</v>
      </c>
      <c r="AI66" s="64"/>
      <c r="AJ66" s="64"/>
      <c r="AK66" s="64"/>
      <c r="AL66" s="64"/>
      <c r="AM66" s="64"/>
      <c r="AN66" s="64"/>
      <c r="AO66" s="78">
        <v>16</v>
      </c>
      <c r="AP66" s="78">
        <v>17</v>
      </c>
      <c r="AQ66" s="78">
        <v>20</v>
      </c>
      <c r="AR66" s="64"/>
      <c r="AS66" s="64"/>
      <c r="AT66" s="64">
        <v>1</v>
      </c>
      <c r="AU66" s="64">
        <v>1</v>
      </c>
      <c r="AV66" s="64">
        <v>1</v>
      </c>
      <c r="AW66" s="64">
        <v>40</v>
      </c>
      <c r="AX66" s="64"/>
      <c r="AY66" s="64"/>
      <c r="AZ66" s="64"/>
      <c r="BA66" s="64"/>
      <c r="BB66" s="64">
        <v>6</v>
      </c>
      <c r="BC66" s="64">
        <v>2</v>
      </c>
      <c r="BD66" s="64">
        <v>1</v>
      </c>
      <c r="BE66" s="64">
        <v>2</v>
      </c>
      <c r="BF66" s="64"/>
      <c r="BG66" s="64"/>
      <c r="BH66" s="64"/>
      <c r="BI66" s="64"/>
      <c r="BJ66" s="64">
        <v>8</v>
      </c>
      <c r="BK66" s="64">
        <v>3</v>
      </c>
      <c r="BL66" s="64"/>
      <c r="BM66" s="64"/>
      <c r="BN66" s="64">
        <v>5</v>
      </c>
      <c r="BO66" s="64">
        <v>10</v>
      </c>
      <c r="BP66" s="64"/>
      <c r="BQ66" s="64"/>
      <c r="BR66" s="64">
        <v>5</v>
      </c>
      <c r="BS66" s="64">
        <v>4</v>
      </c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</row>
    <row r="67" spans="1:87" ht="12">
      <c r="A67" s="11">
        <f t="shared" si="0"/>
        <v>63</v>
      </c>
      <c r="B67" s="11" t="s">
        <v>285</v>
      </c>
      <c r="C67" s="11">
        <v>9286</v>
      </c>
      <c r="D67" s="18" t="s">
        <v>24</v>
      </c>
      <c r="E67" s="18">
        <f t="shared" si="1"/>
        <v>1</v>
      </c>
      <c r="F67" s="19" t="s">
        <v>460</v>
      </c>
      <c r="G67" s="100">
        <f t="shared" si="2"/>
        <v>132</v>
      </c>
      <c r="H67" s="100">
        <f t="shared" si="3"/>
        <v>25</v>
      </c>
      <c r="I67" s="75"/>
      <c r="J67" s="77"/>
      <c r="K67" s="76">
        <v>3</v>
      </c>
      <c r="L67" s="76">
        <v>3</v>
      </c>
      <c r="M67" s="76">
        <v>12</v>
      </c>
      <c r="N67" s="76">
        <v>67</v>
      </c>
      <c r="O67" s="76">
        <v>4</v>
      </c>
      <c r="P67" s="76">
        <v>2</v>
      </c>
      <c r="Q67" s="76">
        <v>8</v>
      </c>
      <c r="R67" s="76">
        <v>33</v>
      </c>
      <c r="S67" s="77"/>
      <c r="T67" s="76">
        <v>5</v>
      </c>
      <c r="U67" s="76">
        <v>4</v>
      </c>
      <c r="V67" s="76">
        <v>3</v>
      </c>
      <c r="W67" s="76">
        <v>2</v>
      </c>
      <c r="X67" s="76">
        <v>2</v>
      </c>
      <c r="Y67" s="76">
        <v>4</v>
      </c>
      <c r="Z67" s="76">
        <v>4</v>
      </c>
      <c r="AA67" s="76">
        <v>1</v>
      </c>
      <c r="AB67" s="77">
        <v>4</v>
      </c>
      <c r="AC67" s="77">
        <v>4</v>
      </c>
      <c r="AD67" s="77">
        <v>57</v>
      </c>
      <c r="AE67" s="77"/>
      <c r="AF67" s="77">
        <v>13</v>
      </c>
      <c r="AG67" s="77">
        <v>2</v>
      </c>
      <c r="AH67" s="77">
        <v>76</v>
      </c>
      <c r="AI67" s="77">
        <v>3</v>
      </c>
      <c r="AJ67" s="77"/>
      <c r="AK67" s="77"/>
      <c r="AL67" s="77"/>
      <c r="AM67" s="77"/>
      <c r="AN67" s="77"/>
      <c r="AO67" s="76">
        <v>13</v>
      </c>
      <c r="AP67" s="76"/>
      <c r="AQ67" s="76"/>
      <c r="AR67" s="77">
        <v>1</v>
      </c>
      <c r="AS67" s="77">
        <v>45</v>
      </c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>
        <v>1</v>
      </c>
      <c r="BI67" s="77">
        <v>10</v>
      </c>
      <c r="BJ67" s="77"/>
      <c r="BK67" s="77"/>
      <c r="BL67" s="77">
        <v>1</v>
      </c>
      <c r="BM67" s="77">
        <v>16</v>
      </c>
      <c r="BN67" s="77"/>
      <c r="BO67" s="77"/>
      <c r="BP67" s="77"/>
      <c r="BQ67" s="77"/>
      <c r="BR67" s="77"/>
      <c r="BS67" s="77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</row>
    <row r="68" spans="1:87" ht="12">
      <c r="A68" s="11">
        <f t="shared" si="0"/>
        <v>64</v>
      </c>
      <c r="B68" s="11" t="s">
        <v>285</v>
      </c>
      <c r="C68" s="11">
        <v>9337</v>
      </c>
      <c r="D68" s="18" t="s">
        <v>40</v>
      </c>
      <c r="E68" s="18">
        <f aca="true" t="shared" si="4" ref="E68:E75">IF(F68="Y",1,"")</f>
        <v>1</v>
      </c>
      <c r="F68" s="19" t="s">
        <v>460</v>
      </c>
      <c r="G68" s="100">
        <f aca="true" t="shared" si="5" ref="G68:G75">SUM(J68:R68)</f>
        <v>55</v>
      </c>
      <c r="H68" s="100">
        <f aca="true" t="shared" si="6" ref="H68:H75">SUM(S68:AA68)</f>
        <v>20</v>
      </c>
      <c r="I68" s="75"/>
      <c r="J68" s="77"/>
      <c r="K68" s="76">
        <v>2</v>
      </c>
      <c r="L68" s="76">
        <v>10</v>
      </c>
      <c r="M68" s="76">
        <v>8</v>
      </c>
      <c r="N68" s="76">
        <v>17</v>
      </c>
      <c r="O68" s="76">
        <v>2</v>
      </c>
      <c r="P68" s="76">
        <v>7</v>
      </c>
      <c r="Q68" s="76">
        <v>4</v>
      </c>
      <c r="R68" s="76">
        <v>5</v>
      </c>
      <c r="S68" s="77"/>
      <c r="T68" s="76">
        <v>3</v>
      </c>
      <c r="U68" s="76">
        <v>6</v>
      </c>
      <c r="V68" s="76">
        <v>1</v>
      </c>
      <c r="W68" s="76">
        <v>2</v>
      </c>
      <c r="X68" s="76">
        <v>4</v>
      </c>
      <c r="Y68" s="76">
        <v>1</v>
      </c>
      <c r="Z68" s="76">
        <v>1</v>
      </c>
      <c r="AA68" s="76">
        <v>2</v>
      </c>
      <c r="AB68" s="77"/>
      <c r="AC68" s="77">
        <v>2</v>
      </c>
      <c r="AD68" s="77">
        <v>9</v>
      </c>
      <c r="AE68" s="77">
        <v>11</v>
      </c>
      <c r="AF68" s="77">
        <v>7</v>
      </c>
      <c r="AG68" s="77">
        <v>14</v>
      </c>
      <c r="AH68" s="77">
        <v>55</v>
      </c>
      <c r="AI68" s="77">
        <v>1</v>
      </c>
      <c r="AJ68" s="77"/>
      <c r="AK68" s="77"/>
      <c r="AL68" s="77"/>
      <c r="AM68" s="77"/>
      <c r="AN68" s="77">
        <v>1</v>
      </c>
      <c r="AO68" s="76">
        <v>7</v>
      </c>
      <c r="AP68" s="76">
        <v>14</v>
      </c>
      <c r="AQ68" s="78">
        <v>55</v>
      </c>
      <c r="AR68" s="64">
        <v>1</v>
      </c>
      <c r="AS68" s="64">
        <v>40</v>
      </c>
      <c r="AT68" s="64"/>
      <c r="AU68" s="64"/>
      <c r="AV68" s="64"/>
      <c r="AW68" s="64"/>
      <c r="AX68" s="64"/>
      <c r="AY68" s="64"/>
      <c r="AZ68" s="64"/>
      <c r="BA68" s="64"/>
      <c r="BB68" s="64">
        <v>10</v>
      </c>
      <c r="BC68" s="64">
        <v>2</v>
      </c>
      <c r="BD68" s="64"/>
      <c r="BE68" s="64"/>
      <c r="BF68" s="64">
        <v>1</v>
      </c>
      <c r="BG68" s="64">
        <v>1</v>
      </c>
      <c r="BH68" s="64"/>
      <c r="BI68" s="64"/>
      <c r="BJ68" s="64">
        <v>5</v>
      </c>
      <c r="BK68" s="64">
        <v>2</v>
      </c>
      <c r="BL68" s="64">
        <v>1</v>
      </c>
      <c r="BM68" s="64">
        <v>15</v>
      </c>
      <c r="BN68" s="64"/>
      <c r="BO68" s="64"/>
      <c r="BP68" s="64">
        <v>2</v>
      </c>
      <c r="BQ68" s="64">
        <v>8</v>
      </c>
      <c r="BR68" s="64"/>
      <c r="BS68" s="64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</row>
    <row r="69" spans="1:87" ht="12">
      <c r="A69" s="11">
        <f t="shared" si="0"/>
        <v>65</v>
      </c>
      <c r="B69" s="11" t="s">
        <v>285</v>
      </c>
      <c r="C69" s="11">
        <v>9352</v>
      </c>
      <c r="D69" s="18" t="s">
        <v>79</v>
      </c>
      <c r="E69" s="18">
        <f t="shared" si="4"/>
        <v>1</v>
      </c>
      <c r="F69" s="19" t="s">
        <v>460</v>
      </c>
      <c r="G69" s="100">
        <f t="shared" si="5"/>
        <v>36</v>
      </c>
      <c r="H69" s="100">
        <f t="shared" si="6"/>
        <v>12</v>
      </c>
      <c r="I69" s="75"/>
      <c r="J69" s="77"/>
      <c r="K69" s="76">
        <v>2</v>
      </c>
      <c r="L69" s="76"/>
      <c r="M69" s="76">
        <v>6</v>
      </c>
      <c r="N69" s="76">
        <v>15</v>
      </c>
      <c r="O69" s="76"/>
      <c r="P69" s="76">
        <v>1</v>
      </c>
      <c r="Q69" s="76">
        <v>5</v>
      </c>
      <c r="R69" s="76">
        <v>7</v>
      </c>
      <c r="S69" s="77"/>
      <c r="T69" s="76"/>
      <c r="U69" s="76">
        <v>1</v>
      </c>
      <c r="V69" s="76">
        <v>3</v>
      </c>
      <c r="W69" s="76">
        <v>2</v>
      </c>
      <c r="X69" s="76"/>
      <c r="Y69" s="76">
        <v>1</v>
      </c>
      <c r="Z69" s="76">
        <v>3</v>
      </c>
      <c r="AA69" s="76">
        <v>2</v>
      </c>
      <c r="AB69" s="77"/>
      <c r="AC69" s="77">
        <v>2</v>
      </c>
      <c r="AD69" s="77"/>
      <c r="AE69" s="77"/>
      <c r="AF69" s="77">
        <v>3</v>
      </c>
      <c r="AG69" s="77">
        <v>2</v>
      </c>
      <c r="AH69" s="77">
        <v>26</v>
      </c>
      <c r="AI69" s="77"/>
      <c r="AJ69" s="77"/>
      <c r="AK69" s="77"/>
      <c r="AL69" s="77"/>
      <c r="AM69" s="77"/>
      <c r="AN69" s="77">
        <v>1</v>
      </c>
      <c r="AO69" s="76"/>
      <c r="AP69" s="76">
        <v>8</v>
      </c>
      <c r="AQ69" s="76">
        <v>15</v>
      </c>
      <c r="AR69" s="77"/>
      <c r="AS69" s="77"/>
      <c r="AT69" s="77">
        <v>40</v>
      </c>
      <c r="AU69" s="77">
        <v>40</v>
      </c>
      <c r="AV69" s="77">
        <v>1</v>
      </c>
      <c r="AW69" s="77">
        <v>20</v>
      </c>
      <c r="AX69" s="77"/>
      <c r="AY69" s="77"/>
      <c r="AZ69" s="77"/>
      <c r="BA69" s="77"/>
      <c r="BB69" s="77">
        <v>8</v>
      </c>
      <c r="BC69" s="77">
        <v>8</v>
      </c>
      <c r="BD69" s="77"/>
      <c r="BE69" s="77"/>
      <c r="BF69" s="77">
        <v>2</v>
      </c>
      <c r="BG69" s="77">
        <v>6</v>
      </c>
      <c r="BH69" s="77"/>
      <c r="BI69" s="77"/>
      <c r="BJ69" s="77"/>
      <c r="BK69" s="77"/>
      <c r="BL69" s="77">
        <v>1</v>
      </c>
      <c r="BM69" s="77">
        <v>4</v>
      </c>
      <c r="BN69" s="77">
        <v>1</v>
      </c>
      <c r="BO69" s="77">
        <v>3</v>
      </c>
      <c r="BP69" s="77"/>
      <c r="BQ69" s="77"/>
      <c r="BR69" s="77"/>
      <c r="BS69" s="77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</row>
    <row r="70" spans="1:87" ht="12">
      <c r="A70" s="11">
        <f aca="true" t="shared" si="7" ref="A70:A75">+A69+1</f>
        <v>66</v>
      </c>
      <c r="B70" s="11" t="s">
        <v>285</v>
      </c>
      <c r="C70" s="11">
        <v>9538</v>
      </c>
      <c r="D70" s="18" t="s">
        <v>283</v>
      </c>
      <c r="E70" s="18">
        <f t="shared" si="4"/>
        <v>1</v>
      </c>
      <c r="F70" s="19" t="s">
        <v>460</v>
      </c>
      <c r="G70" s="100">
        <f t="shared" si="5"/>
        <v>41</v>
      </c>
      <c r="H70" s="100">
        <f t="shared" si="6"/>
        <v>2</v>
      </c>
      <c r="I70" s="75"/>
      <c r="J70" s="64"/>
      <c r="K70" s="76"/>
      <c r="L70" s="76">
        <v>2</v>
      </c>
      <c r="M70" s="76">
        <v>7</v>
      </c>
      <c r="N70" s="76">
        <v>18</v>
      </c>
      <c r="O70" s="76"/>
      <c r="P70" s="76">
        <v>2</v>
      </c>
      <c r="Q70" s="76">
        <v>3</v>
      </c>
      <c r="R70" s="76">
        <v>9</v>
      </c>
      <c r="S70" s="77"/>
      <c r="T70" s="76"/>
      <c r="U70" s="76"/>
      <c r="V70" s="76"/>
      <c r="W70" s="76">
        <v>1</v>
      </c>
      <c r="X70" s="76"/>
      <c r="Y70" s="76">
        <v>1</v>
      </c>
      <c r="Z70" s="76"/>
      <c r="AA70" s="76"/>
      <c r="AB70" s="77"/>
      <c r="AC70" s="77"/>
      <c r="AD70" s="77"/>
      <c r="AE70" s="77"/>
      <c r="AF70" s="77">
        <v>2</v>
      </c>
      <c r="AG70" s="77"/>
      <c r="AH70" s="77">
        <v>34</v>
      </c>
      <c r="AI70" s="77"/>
      <c r="AJ70" s="77"/>
      <c r="AK70" s="77"/>
      <c r="AL70" s="77"/>
      <c r="AM70" s="77"/>
      <c r="AN70" s="77"/>
      <c r="AO70" s="76"/>
      <c r="AP70" s="78"/>
      <c r="AQ70" s="78"/>
      <c r="AR70" s="64">
        <v>1</v>
      </c>
      <c r="AS70" s="64">
        <v>36</v>
      </c>
      <c r="AT70" s="64"/>
      <c r="AU70" s="64"/>
      <c r="AV70" s="64"/>
      <c r="AW70" s="64"/>
      <c r="AX70" s="64"/>
      <c r="AY70" s="64"/>
      <c r="AZ70" s="64"/>
      <c r="BA70" s="64"/>
      <c r="BB70" s="64">
        <v>6</v>
      </c>
      <c r="BC70" s="64">
        <v>12</v>
      </c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>
        <v>4</v>
      </c>
      <c r="BO70" s="64">
        <v>8</v>
      </c>
      <c r="BP70" s="64"/>
      <c r="BQ70" s="64"/>
      <c r="BR70" s="64"/>
      <c r="BS70" s="64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</row>
    <row r="71" spans="1:87" ht="12">
      <c r="A71" s="11">
        <f t="shared" si="7"/>
        <v>67</v>
      </c>
      <c r="B71" s="11" t="s">
        <v>285</v>
      </c>
      <c r="C71" s="11">
        <v>9331</v>
      </c>
      <c r="D71" s="18" t="s">
        <v>41</v>
      </c>
      <c r="E71" s="18">
        <f t="shared" si="4"/>
        <v>1</v>
      </c>
      <c r="F71" s="19" t="s">
        <v>460</v>
      </c>
      <c r="G71" s="100">
        <f t="shared" si="5"/>
        <v>37</v>
      </c>
      <c r="H71" s="100">
        <f t="shared" si="6"/>
        <v>12</v>
      </c>
      <c r="I71" s="75"/>
      <c r="J71" s="77"/>
      <c r="K71" s="78"/>
      <c r="L71" s="78"/>
      <c r="M71" s="78">
        <v>7</v>
      </c>
      <c r="N71" s="78">
        <v>16</v>
      </c>
      <c r="O71" s="78"/>
      <c r="P71" s="78"/>
      <c r="Q71" s="78">
        <v>3</v>
      </c>
      <c r="R71" s="78">
        <v>11</v>
      </c>
      <c r="S71" s="64"/>
      <c r="T71" s="78"/>
      <c r="U71" s="78">
        <v>1</v>
      </c>
      <c r="V71" s="78">
        <v>4</v>
      </c>
      <c r="W71" s="78">
        <v>3</v>
      </c>
      <c r="X71" s="78"/>
      <c r="Y71" s="78">
        <v>2</v>
      </c>
      <c r="Z71" s="78"/>
      <c r="AA71" s="78">
        <v>2</v>
      </c>
      <c r="AB71" s="64"/>
      <c r="AC71" s="64">
        <v>2</v>
      </c>
      <c r="AD71" s="64">
        <v>2</v>
      </c>
      <c r="AE71" s="64"/>
      <c r="AF71" s="64"/>
      <c r="AG71" s="64"/>
      <c r="AH71" s="64">
        <v>33</v>
      </c>
      <c r="AI71" s="64"/>
      <c r="AJ71" s="64"/>
      <c r="AK71" s="64"/>
      <c r="AL71" s="64"/>
      <c r="AM71" s="64"/>
      <c r="AN71" s="64"/>
      <c r="AO71" s="78"/>
      <c r="AP71" s="78"/>
      <c r="AQ71" s="78">
        <v>25</v>
      </c>
      <c r="AR71" s="64"/>
      <c r="AS71" s="64"/>
      <c r="AT71" s="64"/>
      <c r="AU71" s="64"/>
      <c r="AV71" s="64">
        <v>1</v>
      </c>
      <c r="AW71" s="64">
        <v>20</v>
      </c>
      <c r="AX71" s="64"/>
      <c r="AY71" s="64"/>
      <c r="AZ71" s="64"/>
      <c r="BA71" s="64"/>
      <c r="BB71" s="64">
        <v>6</v>
      </c>
      <c r="BC71" s="64">
        <v>3</v>
      </c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>
        <v>2</v>
      </c>
      <c r="BO71" s="64">
        <v>10</v>
      </c>
      <c r="BP71" s="64"/>
      <c r="BQ71" s="64"/>
      <c r="BR71" s="64">
        <v>1</v>
      </c>
      <c r="BS71" s="64">
        <v>3</v>
      </c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</row>
    <row r="72" spans="1:87" ht="12">
      <c r="A72" s="11">
        <f t="shared" si="7"/>
        <v>68</v>
      </c>
      <c r="B72" s="11" t="s">
        <v>285</v>
      </c>
      <c r="C72" s="11">
        <v>9332</v>
      </c>
      <c r="D72" s="18" t="s">
        <v>66</v>
      </c>
      <c r="E72" s="18">
        <f t="shared" si="4"/>
        <v>1</v>
      </c>
      <c r="F72" s="19" t="s">
        <v>460</v>
      </c>
      <c r="G72" s="100">
        <f t="shared" si="5"/>
        <v>36</v>
      </c>
      <c r="H72" s="100">
        <f t="shared" si="6"/>
        <v>11</v>
      </c>
      <c r="I72" s="75"/>
      <c r="J72" s="77"/>
      <c r="K72" s="78">
        <v>1</v>
      </c>
      <c r="L72" s="78">
        <v>3</v>
      </c>
      <c r="M72" s="78">
        <v>12</v>
      </c>
      <c r="N72" s="78">
        <v>9</v>
      </c>
      <c r="O72" s="78"/>
      <c r="P72" s="78">
        <v>1</v>
      </c>
      <c r="Q72" s="78">
        <v>4</v>
      </c>
      <c r="R72" s="78">
        <v>6</v>
      </c>
      <c r="S72" s="64"/>
      <c r="T72" s="64"/>
      <c r="U72" s="78">
        <v>3</v>
      </c>
      <c r="V72" s="78">
        <v>3</v>
      </c>
      <c r="W72" s="78"/>
      <c r="X72" s="78"/>
      <c r="Y72" s="78">
        <v>2</v>
      </c>
      <c r="Z72" s="78"/>
      <c r="AA72" s="78">
        <v>3</v>
      </c>
      <c r="AB72" s="64">
        <v>6</v>
      </c>
      <c r="AC72" s="64">
        <v>1</v>
      </c>
      <c r="AD72" s="64">
        <v>2</v>
      </c>
      <c r="AE72" s="64"/>
      <c r="AF72" s="64"/>
      <c r="AG72" s="64"/>
      <c r="AH72" s="64">
        <v>17</v>
      </c>
      <c r="AI72" s="64">
        <v>2</v>
      </c>
      <c r="AJ72" s="64"/>
      <c r="AK72" s="64"/>
      <c r="AL72" s="64"/>
      <c r="AM72" s="64"/>
      <c r="AN72" s="64"/>
      <c r="AO72" s="78"/>
      <c r="AP72" s="78"/>
      <c r="AQ72" s="78">
        <v>12</v>
      </c>
      <c r="AR72" s="64"/>
      <c r="AS72" s="64"/>
      <c r="AT72" s="64"/>
      <c r="AU72" s="64"/>
      <c r="AV72" s="64"/>
      <c r="AW72" s="64"/>
      <c r="AX72" s="64"/>
      <c r="AY72" s="64"/>
      <c r="AZ72" s="64">
        <v>2</v>
      </c>
      <c r="BA72" s="64">
        <v>4</v>
      </c>
      <c r="BB72" s="64"/>
      <c r="BC72" s="64"/>
      <c r="BD72" s="64"/>
      <c r="BE72" s="64"/>
      <c r="BF72" s="64"/>
      <c r="BG72" s="64"/>
      <c r="BH72" s="64"/>
      <c r="BI72" s="64"/>
      <c r="BJ72" s="64">
        <v>4</v>
      </c>
      <c r="BK72" s="64">
        <v>10</v>
      </c>
      <c r="BL72" s="64"/>
      <c r="BM72" s="64"/>
      <c r="BN72" s="64">
        <v>2</v>
      </c>
      <c r="BO72" s="64">
        <v>10</v>
      </c>
      <c r="BP72" s="64"/>
      <c r="BQ72" s="64"/>
      <c r="BR72" s="64">
        <v>4</v>
      </c>
      <c r="BS72" s="64">
        <v>25</v>
      </c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</row>
    <row r="73" spans="1:87" ht="12">
      <c r="A73" s="11">
        <f t="shared" si="7"/>
        <v>69</v>
      </c>
      <c r="B73" s="11" t="s">
        <v>285</v>
      </c>
      <c r="C73" s="11">
        <v>9985</v>
      </c>
      <c r="D73" s="18" t="s">
        <v>42</v>
      </c>
      <c r="E73" s="18">
        <f t="shared" si="4"/>
      </c>
      <c r="F73" s="19" t="s">
        <v>316</v>
      </c>
      <c r="G73" s="100">
        <f t="shared" si="5"/>
        <v>12</v>
      </c>
      <c r="H73" s="100">
        <f t="shared" si="6"/>
        <v>0</v>
      </c>
      <c r="I73" s="75"/>
      <c r="J73" s="77"/>
      <c r="K73" s="76"/>
      <c r="L73" s="76"/>
      <c r="M73" s="76">
        <v>4</v>
      </c>
      <c r="N73" s="76">
        <v>1</v>
      </c>
      <c r="O73" s="76">
        <v>1</v>
      </c>
      <c r="P73" s="76"/>
      <c r="Q73" s="76">
        <v>5</v>
      </c>
      <c r="R73" s="76">
        <v>1</v>
      </c>
      <c r="S73" s="77"/>
      <c r="T73" s="76"/>
      <c r="U73" s="76"/>
      <c r="V73" s="76"/>
      <c r="W73" s="76"/>
      <c r="X73" s="76"/>
      <c r="Y73" s="76"/>
      <c r="Z73" s="76"/>
      <c r="AA73" s="76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6"/>
      <c r="AP73" s="76"/>
      <c r="AQ73" s="78">
        <v>12</v>
      </c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</row>
    <row r="74" spans="1:87" ht="12">
      <c r="A74" s="11">
        <f t="shared" si="7"/>
        <v>70</v>
      </c>
      <c r="B74" s="11" t="s">
        <v>285</v>
      </c>
      <c r="C74" s="11">
        <v>9268</v>
      </c>
      <c r="D74" s="18" t="s">
        <v>15</v>
      </c>
      <c r="E74" s="18">
        <f t="shared" si="4"/>
        <v>1</v>
      </c>
      <c r="F74" s="19" t="s">
        <v>460</v>
      </c>
      <c r="G74" s="100">
        <f t="shared" si="5"/>
        <v>47</v>
      </c>
      <c r="H74" s="100">
        <f t="shared" si="6"/>
        <v>21</v>
      </c>
      <c r="I74" s="75"/>
      <c r="J74" s="64"/>
      <c r="K74" s="76"/>
      <c r="L74" s="76"/>
      <c r="M74" s="76">
        <v>9</v>
      </c>
      <c r="N74" s="76">
        <v>25</v>
      </c>
      <c r="O74" s="76"/>
      <c r="P74" s="76"/>
      <c r="Q74" s="76">
        <v>2</v>
      </c>
      <c r="R74" s="76">
        <v>11</v>
      </c>
      <c r="S74" s="77"/>
      <c r="T74" s="76"/>
      <c r="U74" s="76">
        <v>2</v>
      </c>
      <c r="V74" s="76"/>
      <c r="W74" s="76">
        <v>10</v>
      </c>
      <c r="X74" s="76"/>
      <c r="Y74" s="76"/>
      <c r="Z74" s="76"/>
      <c r="AA74" s="76">
        <v>9</v>
      </c>
      <c r="AB74" s="77">
        <v>2</v>
      </c>
      <c r="AC74" s="77"/>
      <c r="AD74" s="77"/>
      <c r="AE74" s="77">
        <v>1</v>
      </c>
      <c r="AF74" s="77">
        <v>4</v>
      </c>
      <c r="AG74" s="77"/>
      <c r="AH74" s="77">
        <v>48</v>
      </c>
      <c r="AI74" s="77"/>
      <c r="AJ74" s="77"/>
      <c r="AK74" s="77"/>
      <c r="AL74" s="77"/>
      <c r="AM74" s="77"/>
      <c r="AN74" s="77"/>
      <c r="AO74" s="76">
        <v>4</v>
      </c>
      <c r="AP74" s="76"/>
      <c r="AQ74" s="78">
        <v>10</v>
      </c>
      <c r="AR74" s="64">
        <v>1</v>
      </c>
      <c r="AS74" s="64">
        <v>40</v>
      </c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>
        <v>1</v>
      </c>
      <c r="BM74" s="64">
        <v>13</v>
      </c>
      <c r="BN74" s="64"/>
      <c r="BO74" s="64"/>
      <c r="BP74" s="64"/>
      <c r="BQ74" s="64"/>
      <c r="BR74" s="64"/>
      <c r="BS74" s="64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</row>
    <row r="75" spans="1:87" ht="12">
      <c r="A75" s="11">
        <f t="shared" si="7"/>
        <v>71</v>
      </c>
      <c r="B75" s="11" t="s">
        <v>285</v>
      </c>
      <c r="C75" s="16">
        <v>9270</v>
      </c>
      <c r="D75" s="18" t="s">
        <v>306</v>
      </c>
      <c r="E75" s="18">
        <f t="shared" si="4"/>
        <v>1</v>
      </c>
      <c r="F75" s="19" t="s">
        <v>460</v>
      </c>
      <c r="G75" s="100">
        <f t="shared" si="5"/>
        <v>155</v>
      </c>
      <c r="H75" s="100">
        <f t="shared" si="6"/>
        <v>3</v>
      </c>
      <c r="I75" s="75"/>
      <c r="J75" s="64"/>
      <c r="K75" s="76">
        <v>4</v>
      </c>
      <c r="L75" s="76">
        <v>2</v>
      </c>
      <c r="M75" s="76">
        <v>26</v>
      </c>
      <c r="N75" s="76">
        <v>62</v>
      </c>
      <c r="O75" s="76">
        <v>1</v>
      </c>
      <c r="P75" s="76"/>
      <c r="Q75" s="76">
        <v>16</v>
      </c>
      <c r="R75" s="76">
        <v>44</v>
      </c>
      <c r="S75" s="77"/>
      <c r="T75" s="76"/>
      <c r="U75" s="76"/>
      <c r="V75" s="76">
        <v>1</v>
      </c>
      <c r="W75" s="76">
        <v>1</v>
      </c>
      <c r="X75" s="76"/>
      <c r="Y75" s="76"/>
      <c r="Z75" s="76">
        <v>1</v>
      </c>
      <c r="AA75" s="76"/>
      <c r="AB75" s="77">
        <v>11</v>
      </c>
      <c r="AC75" s="77">
        <v>7</v>
      </c>
      <c r="AD75" s="77">
        <v>5</v>
      </c>
      <c r="AE75" s="77"/>
      <c r="AF75" s="77">
        <v>3</v>
      </c>
      <c r="AG75" s="77">
        <v>2</v>
      </c>
      <c r="AH75" s="77">
        <v>145</v>
      </c>
      <c r="AI75" s="77"/>
      <c r="AJ75" s="77">
        <v>5</v>
      </c>
      <c r="AK75" s="77"/>
      <c r="AL75" s="77"/>
      <c r="AM75" s="77"/>
      <c r="AN75" s="77"/>
      <c r="AO75" s="76">
        <v>22</v>
      </c>
      <c r="AP75" s="76">
        <v>48</v>
      </c>
      <c r="AQ75" s="78">
        <v>115</v>
      </c>
      <c r="AR75" s="64">
        <v>1</v>
      </c>
      <c r="AS75" s="64">
        <v>40</v>
      </c>
      <c r="AT75" s="64"/>
      <c r="AU75" s="64"/>
      <c r="AV75" s="64">
        <v>1</v>
      </c>
      <c r="AW75" s="64">
        <v>40</v>
      </c>
      <c r="AX75" s="64"/>
      <c r="AY75" s="64"/>
      <c r="AZ75" s="64"/>
      <c r="BA75" s="64"/>
      <c r="BB75" s="64">
        <v>4</v>
      </c>
      <c r="BC75" s="64">
        <v>2</v>
      </c>
      <c r="BD75" s="64"/>
      <c r="BE75" s="64"/>
      <c r="BF75" s="64">
        <v>13</v>
      </c>
      <c r="BG75" s="64">
        <v>52</v>
      </c>
      <c r="BH75" s="64"/>
      <c r="BI75" s="64"/>
      <c r="BJ75" s="64">
        <v>2</v>
      </c>
      <c r="BK75" s="64">
        <v>2</v>
      </c>
      <c r="BL75" s="64">
        <v>2</v>
      </c>
      <c r="BM75" s="64">
        <v>58</v>
      </c>
      <c r="BN75" s="64"/>
      <c r="BO75" s="64"/>
      <c r="BP75" s="64"/>
      <c r="BQ75" s="64"/>
      <c r="BR75" s="64">
        <v>46</v>
      </c>
      <c r="BS75" s="64">
        <v>285</v>
      </c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</row>
    <row r="76" spans="1:87" s="8" customFormat="1" ht="15" customHeight="1">
      <c r="A76" s="177" t="s">
        <v>449</v>
      </c>
      <c r="B76" s="178"/>
      <c r="C76" s="178"/>
      <c r="D76" s="179"/>
      <c r="E76" s="17"/>
      <c r="F76" s="51"/>
      <c r="G76" s="104">
        <f>SUM(G5:G75)</f>
        <v>6154</v>
      </c>
      <c r="H76" s="104">
        <f aca="true" t="shared" si="8" ref="H76:BS76">SUM(H5:H75)</f>
        <v>2622</v>
      </c>
      <c r="I76" s="104">
        <f t="shared" si="8"/>
        <v>0</v>
      </c>
      <c r="J76" s="104">
        <f t="shared" si="8"/>
        <v>427</v>
      </c>
      <c r="K76" s="104">
        <f t="shared" si="8"/>
        <v>374</v>
      </c>
      <c r="L76" s="104">
        <f t="shared" si="8"/>
        <v>558</v>
      </c>
      <c r="M76" s="104">
        <f t="shared" si="8"/>
        <v>1029</v>
      </c>
      <c r="N76" s="104">
        <f t="shared" si="8"/>
        <v>1416</v>
      </c>
      <c r="O76" s="104">
        <f t="shared" si="8"/>
        <v>317</v>
      </c>
      <c r="P76" s="104">
        <f t="shared" si="8"/>
        <v>445</v>
      </c>
      <c r="Q76" s="104">
        <f t="shared" si="8"/>
        <v>734</v>
      </c>
      <c r="R76" s="104">
        <f t="shared" si="8"/>
        <v>854</v>
      </c>
      <c r="S76" s="104">
        <f t="shared" si="8"/>
        <v>0</v>
      </c>
      <c r="T76" s="104">
        <f t="shared" si="8"/>
        <v>261</v>
      </c>
      <c r="U76" s="104">
        <f t="shared" si="8"/>
        <v>357</v>
      </c>
      <c r="V76" s="104">
        <f t="shared" si="8"/>
        <v>359</v>
      </c>
      <c r="W76" s="104">
        <f t="shared" si="8"/>
        <v>267</v>
      </c>
      <c r="X76" s="104">
        <f t="shared" si="8"/>
        <v>276</v>
      </c>
      <c r="Y76" s="104">
        <f t="shared" si="8"/>
        <v>269</v>
      </c>
      <c r="Z76" s="104">
        <f t="shared" si="8"/>
        <v>284</v>
      </c>
      <c r="AA76" s="104">
        <f t="shared" si="8"/>
        <v>220</v>
      </c>
      <c r="AB76" s="104">
        <f t="shared" si="8"/>
        <v>401</v>
      </c>
      <c r="AC76" s="104">
        <f t="shared" si="8"/>
        <v>141</v>
      </c>
      <c r="AD76" s="104">
        <f t="shared" si="8"/>
        <v>218</v>
      </c>
      <c r="AE76" s="104">
        <f t="shared" si="8"/>
        <v>182</v>
      </c>
      <c r="AF76" s="104">
        <f t="shared" si="8"/>
        <v>910.5</v>
      </c>
      <c r="AG76" s="104">
        <f t="shared" si="8"/>
        <v>534</v>
      </c>
      <c r="AH76" s="104">
        <f t="shared" si="8"/>
        <v>4891</v>
      </c>
      <c r="AI76" s="104">
        <f t="shared" si="8"/>
        <v>147</v>
      </c>
      <c r="AJ76" s="104">
        <f t="shared" si="8"/>
        <v>203</v>
      </c>
      <c r="AK76" s="104">
        <f t="shared" si="8"/>
        <v>22</v>
      </c>
      <c r="AL76" s="104">
        <f t="shared" si="8"/>
        <v>0</v>
      </c>
      <c r="AM76" s="104">
        <f t="shared" si="8"/>
        <v>2</v>
      </c>
      <c r="AN76" s="104">
        <f t="shared" si="8"/>
        <v>93</v>
      </c>
      <c r="AO76" s="104">
        <f t="shared" si="8"/>
        <v>1158</v>
      </c>
      <c r="AP76" s="104">
        <f t="shared" si="8"/>
        <v>681</v>
      </c>
      <c r="AQ76" s="104">
        <f t="shared" si="8"/>
        <v>2238</v>
      </c>
      <c r="AR76" s="104">
        <f t="shared" si="8"/>
        <v>59</v>
      </c>
      <c r="AS76" s="104">
        <f t="shared" si="8"/>
        <v>2283.5</v>
      </c>
      <c r="AT76" s="104">
        <f t="shared" si="8"/>
        <v>75</v>
      </c>
      <c r="AU76" s="104">
        <f t="shared" si="8"/>
        <v>172</v>
      </c>
      <c r="AV76" s="104">
        <f t="shared" si="8"/>
        <v>8</v>
      </c>
      <c r="AW76" s="104">
        <f t="shared" si="8"/>
        <v>236</v>
      </c>
      <c r="AX76" s="104">
        <f t="shared" si="8"/>
        <v>6</v>
      </c>
      <c r="AY76" s="104">
        <f t="shared" si="8"/>
        <v>20</v>
      </c>
      <c r="AZ76" s="104">
        <f t="shared" si="8"/>
        <v>22</v>
      </c>
      <c r="BA76" s="104">
        <f t="shared" si="8"/>
        <v>267</v>
      </c>
      <c r="BB76" s="104">
        <f t="shared" si="8"/>
        <v>578</v>
      </c>
      <c r="BC76" s="104">
        <f t="shared" si="8"/>
        <v>616</v>
      </c>
      <c r="BD76" s="104">
        <f t="shared" si="8"/>
        <v>25</v>
      </c>
      <c r="BE76" s="104">
        <f t="shared" si="8"/>
        <v>416.5</v>
      </c>
      <c r="BF76" s="104">
        <f t="shared" si="8"/>
        <v>190</v>
      </c>
      <c r="BG76" s="104">
        <f t="shared" si="8"/>
        <v>337.5</v>
      </c>
      <c r="BH76" s="104">
        <f t="shared" si="8"/>
        <v>23</v>
      </c>
      <c r="BI76" s="104">
        <f t="shared" si="8"/>
        <v>481.5</v>
      </c>
      <c r="BJ76" s="104">
        <f t="shared" si="8"/>
        <v>280.5</v>
      </c>
      <c r="BK76" s="104">
        <f t="shared" si="8"/>
        <v>524</v>
      </c>
      <c r="BL76" s="104">
        <f t="shared" si="8"/>
        <v>63.5</v>
      </c>
      <c r="BM76" s="104">
        <f t="shared" si="8"/>
        <v>885.5</v>
      </c>
      <c r="BN76" s="104">
        <f t="shared" si="8"/>
        <v>276</v>
      </c>
      <c r="BO76" s="104">
        <f t="shared" si="8"/>
        <v>495</v>
      </c>
      <c r="BP76" s="104">
        <f t="shared" si="8"/>
        <v>63</v>
      </c>
      <c r="BQ76" s="104">
        <f t="shared" si="8"/>
        <v>649.5</v>
      </c>
      <c r="BR76" s="104">
        <f t="shared" si="8"/>
        <v>550</v>
      </c>
      <c r="BS76" s="104">
        <f t="shared" si="8"/>
        <v>1220</v>
      </c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</row>
    <row r="77" spans="1:87" s="8" customFormat="1" ht="15" customHeight="1">
      <c r="A77" s="174" t="s">
        <v>335</v>
      </c>
      <c r="B77" s="175"/>
      <c r="C77" s="175"/>
      <c r="D77" s="176"/>
      <c r="E77" s="17"/>
      <c r="F77" s="16"/>
      <c r="G77" s="104">
        <v>6125</v>
      </c>
      <c r="H77" s="104">
        <v>3003</v>
      </c>
      <c r="I77" s="104"/>
      <c r="J77" s="101">
        <v>152</v>
      </c>
      <c r="K77" s="101">
        <v>329</v>
      </c>
      <c r="L77" s="101">
        <v>560</v>
      </c>
      <c r="M77" s="101">
        <v>1101</v>
      </c>
      <c r="N77" s="101">
        <v>1576</v>
      </c>
      <c r="O77" s="101">
        <v>269</v>
      </c>
      <c r="P77" s="101">
        <v>421</v>
      </c>
      <c r="Q77" s="101">
        <v>795</v>
      </c>
      <c r="R77" s="101">
        <v>922</v>
      </c>
      <c r="S77" s="101">
        <v>251</v>
      </c>
      <c r="T77" s="101">
        <v>344</v>
      </c>
      <c r="U77" s="101">
        <v>407</v>
      </c>
      <c r="V77" s="101">
        <v>437</v>
      </c>
      <c r="W77" s="101">
        <v>345</v>
      </c>
      <c r="X77" s="101">
        <v>356</v>
      </c>
      <c r="Y77" s="101">
        <v>278</v>
      </c>
      <c r="Z77" s="101">
        <v>334</v>
      </c>
      <c r="AA77" s="101">
        <v>251</v>
      </c>
      <c r="AB77" s="101">
        <v>506</v>
      </c>
      <c r="AC77" s="101">
        <v>159</v>
      </c>
      <c r="AD77" s="101">
        <v>201</v>
      </c>
      <c r="AE77" s="101">
        <v>127</v>
      </c>
      <c r="AF77" s="101">
        <v>923.5</v>
      </c>
      <c r="AG77" s="101">
        <v>594</v>
      </c>
      <c r="AH77" s="101">
        <v>5014</v>
      </c>
      <c r="AI77" s="101">
        <v>215</v>
      </c>
      <c r="AJ77" s="101">
        <v>474</v>
      </c>
      <c r="AK77" s="101">
        <v>19</v>
      </c>
      <c r="AL77" s="101">
        <v>3</v>
      </c>
      <c r="AM77" s="101">
        <v>0</v>
      </c>
      <c r="AN77" s="101">
        <v>66</v>
      </c>
      <c r="AO77" s="101">
        <v>1227</v>
      </c>
      <c r="AP77" s="101">
        <v>678</v>
      </c>
      <c r="AQ77" s="101">
        <v>2568</v>
      </c>
      <c r="AR77" s="119">
        <v>56</v>
      </c>
      <c r="AS77" s="119">
        <v>2410</v>
      </c>
      <c r="AT77" s="119">
        <v>17</v>
      </c>
      <c r="AU77" s="119">
        <v>112</v>
      </c>
      <c r="AV77" s="119">
        <v>8</v>
      </c>
      <c r="AW77" s="119">
        <v>195</v>
      </c>
      <c r="AX77" s="119">
        <v>6</v>
      </c>
      <c r="AY77" s="119">
        <v>25</v>
      </c>
      <c r="AZ77" s="119">
        <v>11</v>
      </c>
      <c r="BA77" s="119">
        <v>179</v>
      </c>
      <c r="BB77" s="119">
        <v>529</v>
      </c>
      <c r="BC77" s="119">
        <v>544</v>
      </c>
      <c r="BD77" s="119">
        <v>22.5</v>
      </c>
      <c r="BE77" s="119">
        <v>415.5</v>
      </c>
      <c r="BF77" s="119">
        <v>154</v>
      </c>
      <c r="BG77" s="119">
        <v>331.5</v>
      </c>
      <c r="BH77" s="119">
        <v>16.5</v>
      </c>
      <c r="BI77" s="119">
        <v>266.5</v>
      </c>
      <c r="BJ77" s="119">
        <v>321.5</v>
      </c>
      <c r="BK77" s="119">
        <v>648.5</v>
      </c>
      <c r="BL77" s="119">
        <v>56.5</v>
      </c>
      <c r="BM77" s="119">
        <v>903.5</v>
      </c>
      <c r="BN77" s="119">
        <v>159</v>
      </c>
      <c r="BO77" s="119">
        <v>409</v>
      </c>
      <c r="BP77" s="119">
        <v>33</v>
      </c>
      <c r="BQ77" s="119">
        <v>291.25</v>
      </c>
      <c r="BR77" s="119">
        <v>406</v>
      </c>
      <c r="BS77" s="119">
        <v>433</v>
      </c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</row>
    <row r="78" spans="1:71" s="8" customFormat="1" ht="15" customHeight="1">
      <c r="A78" s="156" t="s">
        <v>450</v>
      </c>
      <c r="B78" s="173"/>
      <c r="C78" s="173"/>
      <c r="D78" s="157"/>
      <c r="E78" s="17"/>
      <c r="F78" s="16"/>
      <c r="G78" s="85">
        <f>IF(G77=0,"",G76/G77)</f>
        <v>1.004734693877551</v>
      </c>
      <c r="H78" s="85">
        <f aca="true" t="shared" si="9" ref="H78:BR78">IF(H77=0,"",H76/H77)</f>
        <v>0.8731268731268731</v>
      </c>
      <c r="I78" s="85">
        <f t="shared" si="9"/>
      </c>
      <c r="J78" s="85">
        <f t="shared" si="9"/>
        <v>2.8092105263157894</v>
      </c>
      <c r="K78" s="85">
        <f t="shared" si="9"/>
        <v>1.1367781155015197</v>
      </c>
      <c r="L78" s="85">
        <f t="shared" si="9"/>
        <v>0.9964285714285714</v>
      </c>
      <c r="M78" s="85">
        <f t="shared" si="9"/>
        <v>0.9346049046321526</v>
      </c>
      <c r="N78" s="85">
        <f t="shared" si="9"/>
        <v>0.8984771573604061</v>
      </c>
      <c r="O78" s="85">
        <f t="shared" si="9"/>
        <v>1.178438661710037</v>
      </c>
      <c r="P78" s="85">
        <f t="shared" si="9"/>
        <v>1.0570071258907363</v>
      </c>
      <c r="Q78" s="85">
        <f t="shared" si="9"/>
        <v>0.9232704402515723</v>
      </c>
      <c r="R78" s="85">
        <f t="shared" si="9"/>
        <v>0.9262472885032538</v>
      </c>
      <c r="S78" s="85">
        <f t="shared" si="9"/>
        <v>0</v>
      </c>
      <c r="T78" s="85">
        <f t="shared" si="9"/>
        <v>0.7587209302325582</v>
      </c>
      <c r="U78" s="85">
        <f t="shared" si="9"/>
        <v>0.8771498771498771</v>
      </c>
      <c r="V78" s="85">
        <f t="shared" si="9"/>
        <v>0.8215102974828375</v>
      </c>
      <c r="W78" s="85">
        <f t="shared" si="9"/>
        <v>0.7739130434782608</v>
      </c>
      <c r="X78" s="85">
        <f t="shared" si="9"/>
        <v>0.7752808988764045</v>
      </c>
      <c r="Y78" s="85">
        <f t="shared" si="9"/>
        <v>0.9676258992805755</v>
      </c>
      <c r="Z78" s="85">
        <f t="shared" si="9"/>
        <v>0.8502994011976048</v>
      </c>
      <c r="AA78" s="85">
        <f t="shared" si="9"/>
        <v>0.8764940239043825</v>
      </c>
      <c r="AB78" s="85">
        <f t="shared" si="9"/>
        <v>0.7924901185770751</v>
      </c>
      <c r="AC78" s="85">
        <f t="shared" si="9"/>
        <v>0.8867924528301887</v>
      </c>
      <c r="AD78" s="85">
        <f t="shared" si="9"/>
        <v>1.0845771144278606</v>
      </c>
      <c r="AE78" s="85">
        <f t="shared" si="9"/>
        <v>1.4330708661417322</v>
      </c>
      <c r="AF78" s="85">
        <f t="shared" si="9"/>
        <v>0.9859231185706551</v>
      </c>
      <c r="AG78" s="85">
        <f t="shared" si="9"/>
        <v>0.898989898989899</v>
      </c>
      <c r="AH78" s="85">
        <f t="shared" si="9"/>
        <v>0.9754686876745113</v>
      </c>
      <c r="AI78" s="85">
        <f t="shared" si="9"/>
        <v>0.6837209302325581</v>
      </c>
      <c r="AJ78" s="85">
        <f t="shared" si="9"/>
        <v>0.4282700421940928</v>
      </c>
      <c r="AK78" s="85">
        <f t="shared" si="9"/>
        <v>1.1578947368421053</v>
      </c>
      <c r="AL78" s="85">
        <f t="shared" si="9"/>
        <v>0</v>
      </c>
      <c r="AM78" s="85">
        <f t="shared" si="9"/>
      </c>
      <c r="AN78" s="85">
        <f t="shared" si="9"/>
        <v>1.4090909090909092</v>
      </c>
      <c r="AO78" s="85">
        <f t="shared" si="9"/>
        <v>0.9437652811735942</v>
      </c>
      <c r="AP78" s="85">
        <f t="shared" si="9"/>
        <v>1.0044247787610618</v>
      </c>
      <c r="AQ78" s="85">
        <f t="shared" si="9"/>
        <v>0.8714953271028038</v>
      </c>
      <c r="AR78" s="85">
        <f t="shared" si="9"/>
        <v>1.0535714285714286</v>
      </c>
      <c r="AS78" s="85">
        <f t="shared" si="9"/>
        <v>0.9475103734439834</v>
      </c>
      <c r="AT78" s="85">
        <f t="shared" si="9"/>
        <v>4.411764705882353</v>
      </c>
      <c r="AU78" s="85">
        <f t="shared" si="9"/>
        <v>1.5357142857142858</v>
      </c>
      <c r="AV78" s="85">
        <f t="shared" si="9"/>
        <v>1</v>
      </c>
      <c r="AW78" s="85">
        <f t="shared" si="9"/>
        <v>1.2102564102564102</v>
      </c>
      <c r="AX78" s="85">
        <f t="shared" si="9"/>
        <v>1</v>
      </c>
      <c r="AY78" s="85">
        <f t="shared" si="9"/>
        <v>0.8</v>
      </c>
      <c r="AZ78" s="85">
        <f t="shared" si="9"/>
        <v>2</v>
      </c>
      <c r="BA78" s="85">
        <f t="shared" si="9"/>
        <v>1.4916201117318435</v>
      </c>
      <c r="BB78" s="85">
        <f t="shared" si="9"/>
        <v>1.0926275992438563</v>
      </c>
      <c r="BC78" s="85">
        <f t="shared" si="9"/>
        <v>1.1323529411764706</v>
      </c>
      <c r="BD78" s="85">
        <f t="shared" si="9"/>
        <v>1.1111111111111112</v>
      </c>
      <c r="BE78" s="85">
        <f t="shared" si="9"/>
        <v>1.0024067388688327</v>
      </c>
      <c r="BF78" s="85">
        <f t="shared" si="9"/>
        <v>1.2337662337662338</v>
      </c>
      <c r="BG78" s="85">
        <f t="shared" si="9"/>
        <v>1.0180995475113122</v>
      </c>
      <c r="BH78" s="85">
        <f t="shared" si="9"/>
        <v>1.393939393939394</v>
      </c>
      <c r="BI78" s="85">
        <f t="shared" si="9"/>
        <v>1.8067542213883678</v>
      </c>
      <c r="BJ78" s="85">
        <f t="shared" si="9"/>
        <v>0.8724727838258165</v>
      </c>
      <c r="BK78" s="85">
        <f t="shared" si="9"/>
        <v>0.8080185042405551</v>
      </c>
      <c r="BL78" s="85">
        <f t="shared" si="9"/>
        <v>1.1238938053097345</v>
      </c>
      <c r="BM78" s="85">
        <f t="shared" si="9"/>
        <v>0.9800774764803541</v>
      </c>
      <c r="BN78" s="85">
        <f t="shared" si="9"/>
        <v>1.7358490566037736</v>
      </c>
      <c r="BO78" s="85">
        <f t="shared" si="9"/>
        <v>1.2102689486552567</v>
      </c>
      <c r="BP78" s="85">
        <f t="shared" si="9"/>
        <v>1.9090909090909092</v>
      </c>
      <c r="BQ78" s="85">
        <f t="shared" si="9"/>
        <v>2.2300429184549357</v>
      </c>
      <c r="BR78" s="85">
        <f t="shared" si="9"/>
        <v>1.354679802955665</v>
      </c>
      <c r="BS78" s="85">
        <f>IF(BS76=0,"",BS76/BS77)</f>
        <v>2.8175519630484986</v>
      </c>
    </row>
    <row r="81" spans="4:6" ht="12.75">
      <c r="D81" s="126" t="s">
        <v>453</v>
      </c>
      <c r="E81" s="126"/>
      <c r="F81" s="127">
        <f>SUM(E5:E77)</f>
        <v>62</v>
      </c>
    </row>
    <row r="82" spans="4:6" ht="12.75">
      <c r="D82" s="126" t="s">
        <v>330</v>
      </c>
      <c r="E82" s="126"/>
      <c r="F82" s="128">
        <f>+F81/A75</f>
        <v>0.8732394366197183</v>
      </c>
    </row>
  </sheetData>
  <sheetProtection/>
  <mergeCells count="39">
    <mergeCell ref="BL2:BO2"/>
    <mergeCell ref="BP2:BS2"/>
    <mergeCell ref="AT3:AU3"/>
    <mergeCell ref="BB3:BC3"/>
    <mergeCell ref="AV2:AY2"/>
    <mergeCell ref="AZ2:BC2"/>
    <mergeCell ref="BD3:BE3"/>
    <mergeCell ref="BL3:BM3"/>
    <mergeCell ref="BN3:BO3"/>
    <mergeCell ref="AR3:AS3"/>
    <mergeCell ref="BJ3:BK3"/>
    <mergeCell ref="I1:I4"/>
    <mergeCell ref="J1:R3"/>
    <mergeCell ref="AO1:AQ3"/>
    <mergeCell ref="AR1:BS1"/>
    <mergeCell ref="AR2:AU2"/>
    <mergeCell ref="BR3:BS3"/>
    <mergeCell ref="AZ3:BA3"/>
    <mergeCell ref="AI1:AJ3"/>
    <mergeCell ref="G1:G4"/>
    <mergeCell ref="A1:D4"/>
    <mergeCell ref="E1:E4"/>
    <mergeCell ref="H1:H4"/>
    <mergeCell ref="AM1:AN3"/>
    <mergeCell ref="BP3:BQ3"/>
    <mergeCell ref="AK1:AL3"/>
    <mergeCell ref="BF3:BG3"/>
    <mergeCell ref="BD2:BG2"/>
    <mergeCell ref="F1:F4"/>
    <mergeCell ref="A78:D78"/>
    <mergeCell ref="A77:D77"/>
    <mergeCell ref="A76:D76"/>
    <mergeCell ref="S1:AA3"/>
    <mergeCell ref="BH3:BI3"/>
    <mergeCell ref="AF1:AH3"/>
    <mergeCell ref="BH2:BK2"/>
    <mergeCell ref="AB1:AE3"/>
    <mergeCell ref="AV3:AW3"/>
    <mergeCell ref="AX3:AY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76"/>
  <sheetViews>
    <sheetView zoomScalePageLayoutView="0" workbookViewId="0" topLeftCell="A1">
      <pane ySplit="4200" topLeftCell="A17" activePane="bottomLeft" state="split"/>
      <selection pane="topLeft" activeCell="G1" sqref="G1:G4"/>
      <selection pane="bottomLeft" activeCell="D20" sqref="D20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1" customWidth="1"/>
    <col min="9" max="9" width="11.421875" style="1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1" t="s">
        <v>454</v>
      </c>
      <c r="B1" s="181"/>
      <c r="C1" s="181"/>
      <c r="D1" s="181"/>
      <c r="E1" s="182"/>
      <c r="F1" s="185" t="s">
        <v>324</v>
      </c>
      <c r="G1" s="180" t="s">
        <v>251</v>
      </c>
      <c r="H1" s="180" t="s">
        <v>252</v>
      </c>
      <c r="I1" s="187" t="s">
        <v>2</v>
      </c>
      <c r="J1" s="166" t="s">
        <v>246</v>
      </c>
      <c r="K1" s="166"/>
      <c r="L1" s="166"/>
      <c r="M1" s="166"/>
      <c r="N1" s="166"/>
      <c r="O1" s="166"/>
      <c r="P1" s="166"/>
      <c r="Q1" s="166"/>
      <c r="R1" s="166"/>
      <c r="S1" s="166" t="s">
        <v>245</v>
      </c>
      <c r="T1" s="166"/>
      <c r="U1" s="166"/>
      <c r="V1" s="166"/>
      <c r="W1" s="166"/>
      <c r="X1" s="166"/>
      <c r="Y1" s="166"/>
      <c r="Z1" s="166"/>
      <c r="AA1" s="166"/>
      <c r="AB1" s="165" t="s">
        <v>289</v>
      </c>
      <c r="AC1" s="165"/>
      <c r="AD1" s="165"/>
      <c r="AE1" s="165"/>
      <c r="AF1" s="172" t="s">
        <v>291</v>
      </c>
      <c r="AG1" s="172"/>
      <c r="AH1" s="172"/>
      <c r="AI1" s="165" t="s">
        <v>0</v>
      </c>
      <c r="AJ1" s="165"/>
      <c r="AK1" s="165" t="s">
        <v>269</v>
      </c>
      <c r="AL1" s="165"/>
      <c r="AM1" s="172" t="s">
        <v>247</v>
      </c>
      <c r="AN1" s="172"/>
      <c r="AO1" s="166" t="s">
        <v>248</v>
      </c>
      <c r="AP1" s="166"/>
      <c r="AQ1" s="166"/>
      <c r="AR1" s="165" t="s">
        <v>250</v>
      </c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</row>
    <row r="2" spans="1:71" ht="27.75" customHeight="1">
      <c r="A2" s="181"/>
      <c r="B2" s="181"/>
      <c r="C2" s="181"/>
      <c r="D2" s="181"/>
      <c r="E2" s="183"/>
      <c r="F2" s="186"/>
      <c r="G2" s="180"/>
      <c r="H2" s="180"/>
      <c r="I2" s="187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5"/>
      <c r="AC2" s="165"/>
      <c r="AD2" s="165"/>
      <c r="AE2" s="165"/>
      <c r="AF2" s="172"/>
      <c r="AG2" s="172"/>
      <c r="AH2" s="172"/>
      <c r="AI2" s="165"/>
      <c r="AJ2" s="165"/>
      <c r="AK2" s="165"/>
      <c r="AL2" s="165"/>
      <c r="AM2" s="172"/>
      <c r="AN2" s="172"/>
      <c r="AO2" s="166"/>
      <c r="AP2" s="166"/>
      <c r="AQ2" s="166"/>
      <c r="AR2" s="165" t="s">
        <v>314</v>
      </c>
      <c r="AS2" s="165"/>
      <c r="AT2" s="165"/>
      <c r="AU2" s="165"/>
      <c r="AV2" s="165" t="s">
        <v>290</v>
      </c>
      <c r="AW2" s="165"/>
      <c r="AX2" s="165"/>
      <c r="AY2" s="165"/>
      <c r="AZ2" s="165" t="s">
        <v>276</v>
      </c>
      <c r="BA2" s="165"/>
      <c r="BB2" s="165"/>
      <c r="BC2" s="165"/>
      <c r="BD2" s="165" t="s">
        <v>277</v>
      </c>
      <c r="BE2" s="165"/>
      <c r="BF2" s="165"/>
      <c r="BG2" s="165"/>
      <c r="BH2" s="165" t="s">
        <v>278</v>
      </c>
      <c r="BI2" s="165"/>
      <c r="BJ2" s="165"/>
      <c r="BK2" s="165"/>
      <c r="BL2" s="165" t="s">
        <v>279</v>
      </c>
      <c r="BM2" s="165"/>
      <c r="BN2" s="165"/>
      <c r="BO2" s="165"/>
      <c r="BP2" s="165" t="s">
        <v>1</v>
      </c>
      <c r="BQ2" s="165"/>
      <c r="BR2" s="165"/>
      <c r="BS2" s="165"/>
    </row>
    <row r="3" spans="1:71" ht="27.75" customHeight="1">
      <c r="A3" s="181"/>
      <c r="B3" s="181"/>
      <c r="C3" s="181"/>
      <c r="D3" s="181"/>
      <c r="E3" s="183"/>
      <c r="F3" s="186"/>
      <c r="G3" s="180"/>
      <c r="H3" s="180"/>
      <c r="I3" s="187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5"/>
      <c r="AC3" s="165"/>
      <c r="AD3" s="165"/>
      <c r="AE3" s="165"/>
      <c r="AF3" s="172"/>
      <c r="AG3" s="172"/>
      <c r="AH3" s="172"/>
      <c r="AI3" s="165"/>
      <c r="AJ3" s="165"/>
      <c r="AK3" s="165"/>
      <c r="AL3" s="165"/>
      <c r="AM3" s="172"/>
      <c r="AN3" s="172"/>
      <c r="AO3" s="166"/>
      <c r="AP3" s="166"/>
      <c r="AQ3" s="166"/>
      <c r="AR3" s="165" t="s">
        <v>272</v>
      </c>
      <c r="AS3" s="165"/>
      <c r="AT3" s="165" t="s">
        <v>273</v>
      </c>
      <c r="AU3" s="165"/>
      <c r="AV3" s="165" t="s">
        <v>272</v>
      </c>
      <c r="AW3" s="165"/>
      <c r="AX3" s="165" t="s">
        <v>273</v>
      </c>
      <c r="AY3" s="165"/>
      <c r="AZ3" s="165" t="s">
        <v>272</v>
      </c>
      <c r="BA3" s="165"/>
      <c r="BB3" s="165" t="s">
        <v>273</v>
      </c>
      <c r="BC3" s="165"/>
      <c r="BD3" s="165" t="s">
        <v>272</v>
      </c>
      <c r="BE3" s="165"/>
      <c r="BF3" s="165" t="s">
        <v>273</v>
      </c>
      <c r="BG3" s="165"/>
      <c r="BH3" s="165" t="s">
        <v>272</v>
      </c>
      <c r="BI3" s="165"/>
      <c r="BJ3" s="165" t="s">
        <v>273</v>
      </c>
      <c r="BK3" s="165"/>
      <c r="BL3" s="165" t="s">
        <v>272</v>
      </c>
      <c r="BM3" s="165"/>
      <c r="BN3" s="165" t="s">
        <v>273</v>
      </c>
      <c r="BO3" s="165"/>
      <c r="BP3" s="165" t="s">
        <v>272</v>
      </c>
      <c r="BQ3" s="165"/>
      <c r="BR3" s="165" t="s">
        <v>273</v>
      </c>
      <c r="BS3" s="165"/>
    </row>
    <row r="4" spans="1:122" ht="108.75" customHeight="1">
      <c r="A4" s="181"/>
      <c r="B4" s="181"/>
      <c r="C4" s="181"/>
      <c r="D4" s="181"/>
      <c r="E4" s="184"/>
      <c r="F4" s="186"/>
      <c r="G4" s="180"/>
      <c r="H4" s="180"/>
      <c r="I4" s="187"/>
      <c r="J4" s="6" t="s">
        <v>257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257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266</v>
      </c>
      <c r="AC4" s="6" t="s">
        <v>280</v>
      </c>
      <c r="AD4" s="6" t="s">
        <v>281</v>
      </c>
      <c r="AE4" s="6" t="s">
        <v>282</v>
      </c>
      <c r="AF4" s="6" t="s">
        <v>11</v>
      </c>
      <c r="AG4" s="6" t="s">
        <v>267</v>
      </c>
      <c r="AH4" s="6" t="s">
        <v>268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270</v>
      </c>
      <c r="AP4" s="6" t="s">
        <v>271</v>
      </c>
      <c r="AQ4" s="6" t="s">
        <v>249</v>
      </c>
      <c r="AR4" s="6" t="s">
        <v>274</v>
      </c>
      <c r="AS4" s="6" t="s">
        <v>275</v>
      </c>
      <c r="AT4" s="6" t="s">
        <v>274</v>
      </c>
      <c r="AU4" s="6" t="s">
        <v>275</v>
      </c>
      <c r="AV4" s="6" t="s">
        <v>274</v>
      </c>
      <c r="AW4" s="6" t="s">
        <v>275</v>
      </c>
      <c r="AX4" s="6" t="s">
        <v>274</v>
      </c>
      <c r="AY4" s="6" t="s">
        <v>275</v>
      </c>
      <c r="AZ4" s="6" t="s">
        <v>274</v>
      </c>
      <c r="BA4" s="6" t="s">
        <v>275</v>
      </c>
      <c r="BB4" s="6" t="s">
        <v>274</v>
      </c>
      <c r="BC4" s="6" t="s">
        <v>275</v>
      </c>
      <c r="BD4" s="6" t="s">
        <v>274</v>
      </c>
      <c r="BE4" s="6" t="s">
        <v>275</v>
      </c>
      <c r="BF4" s="6" t="s">
        <v>274</v>
      </c>
      <c r="BG4" s="6" t="s">
        <v>275</v>
      </c>
      <c r="BH4" s="6" t="s">
        <v>274</v>
      </c>
      <c r="BI4" s="6" t="s">
        <v>275</v>
      </c>
      <c r="BJ4" s="6" t="s">
        <v>274</v>
      </c>
      <c r="BK4" s="53" t="s">
        <v>275</v>
      </c>
      <c r="BL4" s="6" t="s">
        <v>274</v>
      </c>
      <c r="BM4" s="6" t="s">
        <v>275</v>
      </c>
      <c r="BN4" s="6" t="s">
        <v>274</v>
      </c>
      <c r="BO4" s="6" t="s">
        <v>275</v>
      </c>
      <c r="BP4" s="6" t="s">
        <v>274</v>
      </c>
      <c r="BQ4" s="6" t="s">
        <v>275</v>
      </c>
      <c r="BR4" s="6" t="s">
        <v>274</v>
      </c>
      <c r="BS4" s="6" t="s">
        <v>275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207" ht="14.25" customHeight="1">
      <c r="A5" s="11">
        <v>1</v>
      </c>
      <c r="B5" s="11" t="s">
        <v>284</v>
      </c>
      <c r="C5" s="11">
        <v>15036</v>
      </c>
      <c r="D5" s="18" t="s">
        <v>443</v>
      </c>
      <c r="E5" s="18">
        <f aca="true" t="shared" si="0" ref="E5:E33">IF(F5="Y",1,"")</f>
        <v>1</v>
      </c>
      <c r="F5" s="19" t="s">
        <v>460</v>
      </c>
      <c r="G5" s="100">
        <f aca="true" t="shared" si="1" ref="G5:G31">SUM(J5:R5)</f>
        <v>47</v>
      </c>
      <c r="H5" s="100">
        <f aca="true" t="shared" si="2" ref="H5:H31">SUM(S5:AA5)</f>
        <v>109</v>
      </c>
      <c r="I5" s="20"/>
      <c r="J5" s="22"/>
      <c r="K5" s="12"/>
      <c r="L5" s="12">
        <v>3</v>
      </c>
      <c r="M5" s="12">
        <v>14</v>
      </c>
      <c r="N5" s="12">
        <v>7</v>
      </c>
      <c r="O5" s="12"/>
      <c r="P5" s="12">
        <v>3</v>
      </c>
      <c r="Q5" s="12">
        <v>14</v>
      </c>
      <c r="R5" s="12">
        <v>6</v>
      </c>
      <c r="S5" s="17"/>
      <c r="T5" s="12">
        <v>10</v>
      </c>
      <c r="U5" s="12">
        <v>5</v>
      </c>
      <c r="V5" s="12">
        <v>28</v>
      </c>
      <c r="W5" s="12">
        <v>17</v>
      </c>
      <c r="X5" s="12">
        <v>19</v>
      </c>
      <c r="Y5" s="12">
        <v>6</v>
      </c>
      <c r="Z5" s="12">
        <v>15</v>
      </c>
      <c r="AA5" s="12">
        <v>9</v>
      </c>
      <c r="AB5" s="17">
        <v>24</v>
      </c>
      <c r="AC5" s="17">
        <v>3</v>
      </c>
      <c r="AD5" s="17">
        <v>19</v>
      </c>
      <c r="AE5" s="17"/>
      <c r="AF5" s="17">
        <v>7</v>
      </c>
      <c r="AG5" s="17">
        <v>7</v>
      </c>
      <c r="AH5" s="17">
        <v>72</v>
      </c>
      <c r="AI5" s="17"/>
      <c r="AJ5" s="17">
        <v>2</v>
      </c>
      <c r="AK5" s="17"/>
      <c r="AL5" s="17"/>
      <c r="AM5" s="17"/>
      <c r="AN5" s="17">
        <v>9</v>
      </c>
      <c r="AO5" s="27">
        <v>7</v>
      </c>
      <c r="AP5" s="27">
        <v>7</v>
      </c>
      <c r="AQ5" s="27">
        <v>26</v>
      </c>
      <c r="AR5" s="35">
        <v>1</v>
      </c>
      <c r="AS5" s="35">
        <v>40</v>
      </c>
      <c r="AT5" s="35"/>
      <c r="AU5" s="35"/>
      <c r="AV5" s="35"/>
      <c r="AW5" s="35"/>
      <c r="AX5" s="35"/>
      <c r="AY5" s="35"/>
      <c r="AZ5" s="35"/>
      <c r="BA5" s="35"/>
      <c r="BB5" s="35">
        <v>3</v>
      </c>
      <c r="BC5" s="35">
        <v>15</v>
      </c>
      <c r="BD5" s="35">
        <v>1</v>
      </c>
      <c r="BE5" s="35">
        <v>16</v>
      </c>
      <c r="BF5" s="35">
        <v>1</v>
      </c>
      <c r="BG5" s="35">
        <v>2</v>
      </c>
      <c r="BH5" s="35">
        <v>1</v>
      </c>
      <c r="BI5" s="35">
        <v>10</v>
      </c>
      <c r="BJ5" s="35">
        <v>6</v>
      </c>
      <c r="BK5" s="35">
        <v>2</v>
      </c>
      <c r="BL5" s="35">
        <v>1</v>
      </c>
      <c r="BM5" s="35">
        <v>16</v>
      </c>
      <c r="BN5" s="35"/>
      <c r="BO5" s="35"/>
      <c r="BP5" s="35">
        <v>2</v>
      </c>
      <c r="BQ5" s="35">
        <v>14</v>
      </c>
      <c r="BR5" s="35">
        <v>16</v>
      </c>
      <c r="BS5" s="35">
        <v>30</v>
      </c>
      <c r="BU5" s="14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</row>
    <row r="6" spans="1:208" ht="14.25" customHeight="1">
      <c r="A6" s="11">
        <f aca="true" t="shared" si="3" ref="A6:A17">+A5+1</f>
        <v>2</v>
      </c>
      <c r="B6" s="11" t="s">
        <v>284</v>
      </c>
      <c r="C6" s="11">
        <v>9365</v>
      </c>
      <c r="D6" s="18" t="s">
        <v>81</v>
      </c>
      <c r="E6" s="18">
        <f t="shared" si="0"/>
        <v>1</v>
      </c>
      <c r="F6" s="19" t="s">
        <v>460</v>
      </c>
      <c r="G6" s="100">
        <f t="shared" si="1"/>
        <v>108</v>
      </c>
      <c r="H6" s="100">
        <f t="shared" si="2"/>
        <v>36</v>
      </c>
      <c r="I6" s="20"/>
      <c r="J6" s="22"/>
      <c r="K6" s="21">
        <v>1</v>
      </c>
      <c r="L6" s="21">
        <v>10</v>
      </c>
      <c r="M6" s="21">
        <v>24</v>
      </c>
      <c r="N6" s="21">
        <v>23</v>
      </c>
      <c r="O6" s="21">
        <v>2</v>
      </c>
      <c r="P6" s="21">
        <v>5</v>
      </c>
      <c r="Q6" s="21">
        <v>24</v>
      </c>
      <c r="R6" s="21">
        <v>19</v>
      </c>
      <c r="S6" s="22"/>
      <c r="T6" s="21">
        <v>1</v>
      </c>
      <c r="U6" s="21">
        <v>8</v>
      </c>
      <c r="V6" s="21">
        <v>9</v>
      </c>
      <c r="W6" s="21">
        <v>6</v>
      </c>
      <c r="X6" s="21">
        <v>3</v>
      </c>
      <c r="Y6" s="21">
        <v>5</v>
      </c>
      <c r="Z6" s="21">
        <v>3</v>
      </c>
      <c r="AA6" s="21">
        <v>1</v>
      </c>
      <c r="AB6" s="22">
        <v>12</v>
      </c>
      <c r="AC6" s="22">
        <v>5</v>
      </c>
      <c r="AD6" s="22">
        <v>36</v>
      </c>
      <c r="AE6" s="22"/>
      <c r="AF6" s="22">
        <v>20</v>
      </c>
      <c r="AG6" s="22">
        <v>10</v>
      </c>
      <c r="AH6" s="22">
        <v>81</v>
      </c>
      <c r="AI6" s="22"/>
      <c r="AJ6" s="22">
        <v>2</v>
      </c>
      <c r="AK6" s="22">
        <v>2</v>
      </c>
      <c r="AL6" s="22"/>
      <c r="AM6" s="22"/>
      <c r="AN6" s="22"/>
      <c r="AO6" s="24">
        <v>80</v>
      </c>
      <c r="AP6" s="24">
        <v>40</v>
      </c>
      <c r="AQ6" s="24">
        <v>41</v>
      </c>
      <c r="AR6" s="23">
        <v>1.5</v>
      </c>
      <c r="AS6" s="23">
        <v>72</v>
      </c>
      <c r="AT6" s="23">
        <v>2</v>
      </c>
      <c r="AU6" s="23">
        <v>3</v>
      </c>
      <c r="AV6" s="23"/>
      <c r="AW6" s="23"/>
      <c r="AX6" s="23"/>
      <c r="AY6" s="23"/>
      <c r="AZ6" s="23"/>
      <c r="BA6" s="23"/>
      <c r="BB6" s="23">
        <v>10</v>
      </c>
      <c r="BC6" s="23">
        <v>100</v>
      </c>
      <c r="BD6" s="23"/>
      <c r="BE6" s="23"/>
      <c r="BF6" s="23">
        <v>7</v>
      </c>
      <c r="BG6" s="23">
        <v>42</v>
      </c>
      <c r="BH6" s="23"/>
      <c r="BI6" s="23"/>
      <c r="BJ6" s="23">
        <v>24</v>
      </c>
      <c r="BK6" s="23">
        <v>72</v>
      </c>
      <c r="BL6" s="23">
        <v>1</v>
      </c>
      <c r="BM6" s="23">
        <v>15</v>
      </c>
      <c r="BN6" s="23">
        <v>6</v>
      </c>
      <c r="BO6" s="23">
        <v>27</v>
      </c>
      <c r="BP6" s="23">
        <v>1</v>
      </c>
      <c r="BQ6" s="23">
        <v>4</v>
      </c>
      <c r="BR6" s="23">
        <v>4</v>
      </c>
      <c r="BS6" s="23">
        <v>27</v>
      </c>
      <c r="BU6" s="14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</row>
    <row r="7" spans="1:207" ht="14.25" customHeight="1">
      <c r="A7" s="11">
        <f t="shared" si="3"/>
        <v>3</v>
      </c>
      <c r="B7" s="11" t="s">
        <v>284</v>
      </c>
      <c r="C7" s="11">
        <v>9367</v>
      </c>
      <c r="D7" s="18" t="s">
        <v>82</v>
      </c>
      <c r="E7" s="18">
        <f t="shared" si="0"/>
        <v>1</v>
      </c>
      <c r="F7" s="19" t="s">
        <v>460</v>
      </c>
      <c r="G7" s="100">
        <f t="shared" si="1"/>
        <v>43</v>
      </c>
      <c r="H7" s="100">
        <f t="shared" si="2"/>
        <v>18</v>
      </c>
      <c r="I7" s="20"/>
      <c r="J7" s="22"/>
      <c r="K7" s="21">
        <v>5</v>
      </c>
      <c r="L7" s="21">
        <v>6</v>
      </c>
      <c r="M7" s="21">
        <v>7</v>
      </c>
      <c r="N7" s="21">
        <v>10</v>
      </c>
      <c r="O7" s="21">
        <v>1</v>
      </c>
      <c r="P7" s="21">
        <v>3</v>
      </c>
      <c r="Q7" s="21">
        <v>8</v>
      </c>
      <c r="R7" s="21">
        <v>3</v>
      </c>
      <c r="S7" s="22"/>
      <c r="T7" s="21">
        <v>9</v>
      </c>
      <c r="U7" s="21">
        <v>2</v>
      </c>
      <c r="V7" s="21"/>
      <c r="W7" s="21"/>
      <c r="X7" s="21">
        <v>3</v>
      </c>
      <c r="Y7" s="21">
        <v>2</v>
      </c>
      <c r="Z7" s="21">
        <v>2</v>
      </c>
      <c r="AA7" s="21"/>
      <c r="AB7" s="22"/>
      <c r="AC7" s="22"/>
      <c r="AD7" s="22"/>
      <c r="AE7" s="22">
        <v>2</v>
      </c>
      <c r="AF7" s="22">
        <v>7</v>
      </c>
      <c r="AG7" s="22">
        <v>2</v>
      </c>
      <c r="AH7" s="22">
        <v>20</v>
      </c>
      <c r="AI7" s="22"/>
      <c r="AJ7" s="22"/>
      <c r="AK7" s="22"/>
      <c r="AL7" s="22"/>
      <c r="AM7" s="22"/>
      <c r="AN7" s="22"/>
      <c r="AO7" s="24">
        <v>7</v>
      </c>
      <c r="AP7" s="24">
        <v>6</v>
      </c>
      <c r="AQ7" s="24">
        <v>4</v>
      </c>
      <c r="AR7" s="23">
        <v>1</v>
      </c>
      <c r="AS7" s="23">
        <v>20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>
        <v>1</v>
      </c>
      <c r="BG7" s="23">
        <v>3</v>
      </c>
      <c r="BH7" s="23"/>
      <c r="BI7" s="23"/>
      <c r="BJ7" s="23"/>
      <c r="BK7" s="23"/>
      <c r="BL7" s="23"/>
      <c r="BM7" s="23"/>
      <c r="BN7" s="23">
        <v>6</v>
      </c>
      <c r="BO7" s="23">
        <v>12</v>
      </c>
      <c r="BP7" s="23"/>
      <c r="BQ7" s="23"/>
      <c r="BR7" s="23"/>
      <c r="BS7" s="23"/>
      <c r="BU7" s="14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</row>
    <row r="8" spans="1:207" ht="14.25" customHeight="1">
      <c r="A8" s="11">
        <f t="shared" si="3"/>
        <v>4</v>
      </c>
      <c r="B8" s="11" t="s">
        <v>284</v>
      </c>
      <c r="C8" s="11">
        <v>9368</v>
      </c>
      <c r="D8" s="18" t="s">
        <v>83</v>
      </c>
      <c r="E8" s="18">
        <f t="shared" si="0"/>
        <v>1</v>
      </c>
      <c r="F8" s="19" t="s">
        <v>460</v>
      </c>
      <c r="G8" s="100">
        <f t="shared" si="1"/>
        <v>69</v>
      </c>
      <c r="H8" s="100">
        <f t="shared" si="2"/>
        <v>4</v>
      </c>
      <c r="I8" s="20"/>
      <c r="J8" s="22"/>
      <c r="K8" s="21"/>
      <c r="L8" s="21">
        <v>2</v>
      </c>
      <c r="M8" s="21">
        <v>12</v>
      </c>
      <c r="N8" s="21">
        <v>41</v>
      </c>
      <c r="O8" s="21"/>
      <c r="P8" s="21">
        <v>2</v>
      </c>
      <c r="Q8" s="21">
        <v>3</v>
      </c>
      <c r="R8" s="12">
        <v>9</v>
      </c>
      <c r="S8" s="22"/>
      <c r="T8" s="21"/>
      <c r="U8" s="21"/>
      <c r="V8" s="21">
        <v>1</v>
      </c>
      <c r="W8" s="21">
        <v>3</v>
      </c>
      <c r="X8" s="21"/>
      <c r="Y8" s="21"/>
      <c r="Z8" s="21"/>
      <c r="AA8" s="21"/>
      <c r="AB8" s="22">
        <v>5</v>
      </c>
      <c r="AC8" s="22">
        <v>5</v>
      </c>
      <c r="AD8" s="22">
        <v>1</v>
      </c>
      <c r="AE8" s="22">
        <v>1</v>
      </c>
      <c r="AF8" s="22"/>
      <c r="AG8" s="22"/>
      <c r="AH8" s="22">
        <v>39</v>
      </c>
      <c r="AI8" s="22"/>
      <c r="AJ8" s="22">
        <v>1</v>
      </c>
      <c r="AK8" s="22"/>
      <c r="AL8" s="22"/>
      <c r="AM8" s="22"/>
      <c r="AN8" s="22">
        <v>4</v>
      </c>
      <c r="AO8" s="24"/>
      <c r="AP8" s="24"/>
      <c r="AQ8" s="24">
        <v>8</v>
      </c>
      <c r="AR8" s="23">
        <v>1</v>
      </c>
      <c r="AS8" s="23">
        <v>30</v>
      </c>
      <c r="AT8" s="23"/>
      <c r="AU8" s="23"/>
      <c r="AV8" s="23"/>
      <c r="AW8" s="23"/>
      <c r="AX8" s="23"/>
      <c r="AY8" s="23"/>
      <c r="AZ8" s="23"/>
      <c r="BA8" s="23"/>
      <c r="BB8" s="23">
        <v>9</v>
      </c>
      <c r="BC8" s="23">
        <v>8</v>
      </c>
      <c r="BD8" s="23"/>
      <c r="BE8" s="23"/>
      <c r="BF8" s="23"/>
      <c r="BG8" s="23"/>
      <c r="BH8" s="23">
        <v>1</v>
      </c>
      <c r="BI8" s="23">
        <v>7</v>
      </c>
      <c r="BJ8" s="23">
        <v>4</v>
      </c>
      <c r="BK8" s="23">
        <v>16</v>
      </c>
      <c r="BL8" s="23">
        <v>1</v>
      </c>
      <c r="BM8" s="23">
        <v>12</v>
      </c>
      <c r="BN8" s="23">
        <v>19</v>
      </c>
      <c r="BO8" s="23">
        <v>15</v>
      </c>
      <c r="BP8" s="23"/>
      <c r="BQ8" s="23"/>
      <c r="BR8" s="23">
        <v>5</v>
      </c>
      <c r="BS8" s="23">
        <v>30</v>
      </c>
      <c r="BU8" s="14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206" ht="14.25" customHeight="1">
      <c r="A9" s="11">
        <f t="shared" si="3"/>
        <v>5</v>
      </c>
      <c r="B9" s="11" t="s">
        <v>284</v>
      </c>
      <c r="C9" s="11">
        <v>9376</v>
      </c>
      <c r="D9" s="18" t="s">
        <v>84</v>
      </c>
      <c r="E9" s="18">
        <f t="shared" si="0"/>
        <v>1</v>
      </c>
      <c r="F9" s="19" t="s">
        <v>460</v>
      </c>
      <c r="G9" s="100">
        <f t="shared" si="1"/>
        <v>44</v>
      </c>
      <c r="H9" s="100">
        <f t="shared" si="2"/>
        <v>9</v>
      </c>
      <c r="I9" s="20"/>
      <c r="J9" s="22"/>
      <c r="K9" s="21"/>
      <c r="L9" s="21"/>
      <c r="M9" s="21">
        <v>2</v>
      </c>
      <c r="N9" s="21">
        <v>28</v>
      </c>
      <c r="O9" s="21"/>
      <c r="P9" s="21"/>
      <c r="Q9" s="21">
        <v>2</v>
      </c>
      <c r="R9" s="21">
        <v>12</v>
      </c>
      <c r="S9" s="22"/>
      <c r="T9" s="21"/>
      <c r="U9" s="21"/>
      <c r="V9" s="21">
        <v>1</v>
      </c>
      <c r="W9" s="21">
        <v>5</v>
      </c>
      <c r="X9" s="21"/>
      <c r="Y9" s="21"/>
      <c r="Z9" s="21">
        <v>1</v>
      </c>
      <c r="AA9" s="21">
        <v>2</v>
      </c>
      <c r="AB9" s="22"/>
      <c r="AC9" s="22"/>
      <c r="AD9" s="22">
        <v>1</v>
      </c>
      <c r="AE9" s="22"/>
      <c r="AF9" s="22"/>
      <c r="AG9" s="22"/>
      <c r="AH9" s="22">
        <v>29</v>
      </c>
      <c r="AI9" s="22"/>
      <c r="AJ9" s="22"/>
      <c r="AK9" s="22"/>
      <c r="AL9" s="22"/>
      <c r="AM9" s="22"/>
      <c r="AN9" s="22"/>
      <c r="AO9" s="24"/>
      <c r="AP9" s="24"/>
      <c r="AQ9" s="24">
        <v>13</v>
      </c>
      <c r="AR9" s="23">
        <v>1</v>
      </c>
      <c r="AS9" s="23">
        <v>3</v>
      </c>
      <c r="AT9" s="23">
        <v>7</v>
      </c>
      <c r="AU9" s="23">
        <v>25</v>
      </c>
      <c r="AV9" s="23"/>
      <c r="AW9" s="23"/>
      <c r="AX9" s="23">
        <v>9</v>
      </c>
      <c r="AY9" s="23">
        <v>20</v>
      </c>
      <c r="AZ9" s="23">
        <v>1</v>
      </c>
      <c r="BA9" s="23">
        <v>16</v>
      </c>
      <c r="BB9" s="23"/>
      <c r="BC9" s="23"/>
      <c r="BD9" s="23"/>
      <c r="BE9" s="23"/>
      <c r="BF9" s="23"/>
      <c r="BG9" s="23"/>
      <c r="BH9" s="23"/>
      <c r="BI9" s="23"/>
      <c r="BJ9" s="23">
        <v>4</v>
      </c>
      <c r="BK9" s="23">
        <v>8</v>
      </c>
      <c r="BL9" s="23">
        <v>1</v>
      </c>
      <c r="BM9" s="23">
        <v>20</v>
      </c>
      <c r="BN9" s="23">
        <v>5</v>
      </c>
      <c r="BO9" s="23">
        <v>15</v>
      </c>
      <c r="BP9" s="23"/>
      <c r="BQ9" s="23"/>
      <c r="BR9" s="23">
        <v>13</v>
      </c>
      <c r="BS9" s="23">
        <v>12</v>
      </c>
      <c r="BU9" s="14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</row>
    <row r="10" spans="1:207" ht="14.25" customHeight="1">
      <c r="A10" s="11">
        <f t="shared" si="3"/>
        <v>6</v>
      </c>
      <c r="B10" s="11" t="s">
        <v>284</v>
      </c>
      <c r="C10" s="11">
        <v>9369</v>
      </c>
      <c r="D10" s="18" t="s">
        <v>85</v>
      </c>
      <c r="E10" s="18">
        <f t="shared" si="0"/>
        <v>1</v>
      </c>
      <c r="F10" s="19" t="s">
        <v>460</v>
      </c>
      <c r="G10" s="100">
        <f t="shared" si="1"/>
        <v>117</v>
      </c>
      <c r="H10" s="100">
        <f t="shared" si="2"/>
        <v>126</v>
      </c>
      <c r="I10" s="20"/>
      <c r="J10" s="22"/>
      <c r="K10" s="21">
        <v>4</v>
      </c>
      <c r="L10" s="21">
        <v>9</v>
      </c>
      <c r="M10" s="21">
        <v>18</v>
      </c>
      <c r="N10" s="21">
        <v>32</v>
      </c>
      <c r="O10" s="21">
        <v>5</v>
      </c>
      <c r="P10" s="21">
        <v>5</v>
      </c>
      <c r="Q10" s="21">
        <v>20</v>
      </c>
      <c r="R10" s="21">
        <v>24</v>
      </c>
      <c r="S10" s="22"/>
      <c r="T10" s="21">
        <v>13</v>
      </c>
      <c r="U10" s="21">
        <v>19</v>
      </c>
      <c r="V10" s="21">
        <v>10</v>
      </c>
      <c r="W10" s="21">
        <v>30</v>
      </c>
      <c r="X10" s="21">
        <v>8</v>
      </c>
      <c r="Y10" s="21">
        <v>20</v>
      </c>
      <c r="Z10" s="21">
        <v>10</v>
      </c>
      <c r="AA10" s="21">
        <v>16</v>
      </c>
      <c r="AB10" s="22">
        <v>23</v>
      </c>
      <c r="AC10" s="22">
        <v>1</v>
      </c>
      <c r="AD10" s="22">
        <v>3</v>
      </c>
      <c r="AE10" s="22">
        <v>12</v>
      </c>
      <c r="AF10" s="22">
        <v>6</v>
      </c>
      <c r="AG10" s="22">
        <v>11</v>
      </c>
      <c r="AH10" s="22">
        <v>81</v>
      </c>
      <c r="AI10" s="22">
        <v>1</v>
      </c>
      <c r="AJ10" s="22"/>
      <c r="AK10" s="22"/>
      <c r="AL10" s="22"/>
      <c r="AM10" s="22"/>
      <c r="AN10" s="22"/>
      <c r="AO10" s="24">
        <v>13</v>
      </c>
      <c r="AP10" s="24">
        <v>13</v>
      </c>
      <c r="AQ10" s="24">
        <v>45</v>
      </c>
      <c r="AR10" s="23">
        <v>2</v>
      </c>
      <c r="AS10" s="23">
        <v>80</v>
      </c>
      <c r="AT10" s="23"/>
      <c r="AU10" s="23"/>
      <c r="AV10" s="23"/>
      <c r="AW10" s="23"/>
      <c r="AX10" s="23"/>
      <c r="AY10" s="23"/>
      <c r="AZ10" s="23"/>
      <c r="BA10" s="23"/>
      <c r="BB10" s="23">
        <v>3</v>
      </c>
      <c r="BC10" s="23">
        <v>35</v>
      </c>
      <c r="BD10" s="23"/>
      <c r="BE10" s="23"/>
      <c r="BF10" s="23">
        <v>4</v>
      </c>
      <c r="BG10" s="23">
        <v>21</v>
      </c>
      <c r="BH10" s="23">
        <v>1</v>
      </c>
      <c r="BI10" s="23">
        <v>30</v>
      </c>
      <c r="BJ10" s="23">
        <v>6</v>
      </c>
      <c r="BK10" s="23">
        <v>7</v>
      </c>
      <c r="BL10" s="23">
        <v>1</v>
      </c>
      <c r="BM10" s="23">
        <v>40</v>
      </c>
      <c r="BN10" s="23">
        <v>21</v>
      </c>
      <c r="BO10" s="23">
        <v>147</v>
      </c>
      <c r="BP10" s="23"/>
      <c r="BQ10" s="23">
        <v>3</v>
      </c>
      <c r="BR10" s="23"/>
      <c r="BS10" s="23"/>
      <c r="BU10" s="14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</row>
    <row r="11" spans="1:206" ht="14.25" customHeight="1">
      <c r="A11" s="11">
        <f t="shared" si="3"/>
        <v>7</v>
      </c>
      <c r="B11" s="11" t="s">
        <v>284</v>
      </c>
      <c r="C11" s="11">
        <v>9393</v>
      </c>
      <c r="D11" s="18" t="s">
        <v>86</v>
      </c>
      <c r="E11" s="18">
        <f t="shared" si="0"/>
      </c>
      <c r="F11" s="19" t="s">
        <v>316</v>
      </c>
      <c r="G11" s="100">
        <f t="shared" si="1"/>
        <v>26</v>
      </c>
      <c r="H11" s="100">
        <f t="shared" si="2"/>
        <v>13</v>
      </c>
      <c r="I11" s="20"/>
      <c r="J11" s="22"/>
      <c r="K11" s="21"/>
      <c r="L11" s="21">
        <v>5</v>
      </c>
      <c r="M11" s="21">
        <v>6</v>
      </c>
      <c r="N11" s="21">
        <v>3</v>
      </c>
      <c r="O11" s="21">
        <v>1</v>
      </c>
      <c r="P11" s="21">
        <v>5</v>
      </c>
      <c r="Q11" s="21">
        <v>3</v>
      </c>
      <c r="R11" s="21">
        <v>3</v>
      </c>
      <c r="S11" s="22"/>
      <c r="T11" s="21"/>
      <c r="U11" s="21">
        <v>5</v>
      </c>
      <c r="V11" s="21"/>
      <c r="W11" s="21">
        <v>2</v>
      </c>
      <c r="X11" s="21">
        <v>2</v>
      </c>
      <c r="Y11" s="21">
        <v>4</v>
      </c>
      <c r="Z11" s="21"/>
      <c r="AA11" s="21"/>
      <c r="AB11" s="22"/>
      <c r="AC11" s="22"/>
      <c r="AD11" s="22"/>
      <c r="AE11" s="22"/>
      <c r="AF11" s="22">
        <v>14</v>
      </c>
      <c r="AG11" s="22">
        <v>6</v>
      </c>
      <c r="AH11" s="22">
        <v>39</v>
      </c>
      <c r="AI11" s="22">
        <v>1</v>
      </c>
      <c r="AJ11" s="22"/>
      <c r="AK11" s="22"/>
      <c r="AL11" s="22"/>
      <c r="AM11" s="22"/>
      <c r="AN11" s="22"/>
      <c r="AO11" s="24">
        <v>14</v>
      </c>
      <c r="AP11" s="24">
        <v>6</v>
      </c>
      <c r="AQ11" s="24">
        <v>4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>
        <v>1</v>
      </c>
      <c r="BC11" s="23">
        <v>1</v>
      </c>
      <c r="BD11" s="23"/>
      <c r="BE11" s="23"/>
      <c r="BF11" s="23">
        <v>2</v>
      </c>
      <c r="BG11" s="23">
        <v>2</v>
      </c>
      <c r="BH11" s="23"/>
      <c r="BI11" s="23"/>
      <c r="BJ11" s="23">
        <v>1</v>
      </c>
      <c r="BK11" s="23">
        <v>2</v>
      </c>
      <c r="BL11" s="23"/>
      <c r="BM11" s="23"/>
      <c r="BN11" s="23">
        <v>2</v>
      </c>
      <c r="BO11" s="23">
        <v>8</v>
      </c>
      <c r="BP11" s="23">
        <v>1</v>
      </c>
      <c r="BQ11" s="23">
        <v>4</v>
      </c>
      <c r="BR11" s="23"/>
      <c r="BS11" s="23"/>
      <c r="BU11" s="14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</row>
    <row r="12" spans="1:206" ht="14.25" customHeight="1">
      <c r="A12" s="11">
        <f t="shared" si="3"/>
        <v>8</v>
      </c>
      <c r="B12" s="11" t="s">
        <v>284</v>
      </c>
      <c r="C12" s="11">
        <v>9396</v>
      </c>
      <c r="D12" s="18" t="s">
        <v>99</v>
      </c>
      <c r="E12" s="18">
        <f t="shared" si="0"/>
        <v>1</v>
      </c>
      <c r="F12" s="19" t="s">
        <v>460</v>
      </c>
      <c r="G12" s="100">
        <f t="shared" si="1"/>
        <v>118</v>
      </c>
      <c r="H12" s="100">
        <f t="shared" si="2"/>
        <v>51</v>
      </c>
      <c r="I12" s="20"/>
      <c r="J12" s="22"/>
      <c r="K12" s="21">
        <v>4</v>
      </c>
      <c r="L12" s="21">
        <v>11</v>
      </c>
      <c r="M12" s="21">
        <v>13</v>
      </c>
      <c r="N12" s="21">
        <v>45</v>
      </c>
      <c r="O12" s="21">
        <v>3</v>
      </c>
      <c r="P12" s="21">
        <v>9</v>
      </c>
      <c r="Q12" s="21">
        <v>8</v>
      </c>
      <c r="R12" s="21">
        <v>25</v>
      </c>
      <c r="S12" s="22"/>
      <c r="T12" s="21">
        <v>2</v>
      </c>
      <c r="U12" s="21">
        <v>2</v>
      </c>
      <c r="V12" s="21">
        <v>14</v>
      </c>
      <c r="W12" s="21">
        <v>11</v>
      </c>
      <c r="X12" s="21">
        <v>1</v>
      </c>
      <c r="Y12" s="21">
        <v>2</v>
      </c>
      <c r="Z12" s="21">
        <v>11</v>
      </c>
      <c r="AA12" s="21">
        <v>8</v>
      </c>
      <c r="AB12" s="22">
        <v>7</v>
      </c>
      <c r="AC12" s="22">
        <v>4</v>
      </c>
      <c r="AD12" s="22">
        <v>4</v>
      </c>
      <c r="AE12" s="22">
        <v>2</v>
      </c>
      <c r="AF12" s="22">
        <v>23</v>
      </c>
      <c r="AG12" s="22">
        <v>5</v>
      </c>
      <c r="AH12" s="22">
        <v>92</v>
      </c>
      <c r="AI12" s="22"/>
      <c r="AJ12" s="22"/>
      <c r="AK12" s="22"/>
      <c r="AL12" s="22"/>
      <c r="AM12" s="22"/>
      <c r="AN12" s="22">
        <v>7</v>
      </c>
      <c r="AO12" s="24">
        <v>32</v>
      </c>
      <c r="AP12" s="24">
        <v>12</v>
      </c>
      <c r="AQ12" s="24">
        <v>30</v>
      </c>
      <c r="AR12" s="23">
        <v>1</v>
      </c>
      <c r="AS12" s="23">
        <v>50</v>
      </c>
      <c r="AT12" s="23"/>
      <c r="AU12" s="23"/>
      <c r="AV12" s="23"/>
      <c r="AW12" s="23"/>
      <c r="AX12" s="23"/>
      <c r="AY12" s="23"/>
      <c r="AZ12" s="23"/>
      <c r="BA12" s="23"/>
      <c r="BB12" s="23">
        <v>5</v>
      </c>
      <c r="BC12" s="23">
        <v>20</v>
      </c>
      <c r="BD12" s="23">
        <v>1</v>
      </c>
      <c r="BE12" s="23">
        <v>20</v>
      </c>
      <c r="BF12" s="23">
        <v>4</v>
      </c>
      <c r="BG12" s="23">
        <v>4</v>
      </c>
      <c r="BH12" s="23"/>
      <c r="BI12" s="23"/>
      <c r="BJ12" s="23"/>
      <c r="BK12" s="23"/>
      <c r="BL12" s="23"/>
      <c r="BM12" s="23"/>
      <c r="BN12" s="23">
        <v>3</v>
      </c>
      <c r="BO12" s="23">
        <v>10</v>
      </c>
      <c r="BP12" s="23"/>
      <c r="BQ12" s="23"/>
      <c r="BR12" s="23"/>
      <c r="BS12" s="23"/>
      <c r="BU12" s="14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</row>
    <row r="13" spans="1:206" ht="14.25" customHeight="1">
      <c r="A13" s="11">
        <f t="shared" si="3"/>
        <v>9</v>
      </c>
      <c r="B13" s="11" t="s">
        <v>284</v>
      </c>
      <c r="C13" s="11">
        <v>9397</v>
      </c>
      <c r="D13" s="18" t="s">
        <v>97</v>
      </c>
      <c r="E13" s="18">
        <f t="shared" si="0"/>
        <v>1</v>
      </c>
      <c r="F13" s="19" t="s">
        <v>460</v>
      </c>
      <c r="G13" s="100">
        <f t="shared" si="1"/>
        <v>15</v>
      </c>
      <c r="H13" s="100">
        <f t="shared" si="2"/>
        <v>18</v>
      </c>
      <c r="I13" s="20"/>
      <c r="J13" s="22"/>
      <c r="K13" s="21"/>
      <c r="L13" s="21"/>
      <c r="M13" s="21">
        <v>3</v>
      </c>
      <c r="N13" s="21">
        <v>9</v>
      </c>
      <c r="O13" s="21"/>
      <c r="P13" s="21"/>
      <c r="Q13" s="21">
        <v>1</v>
      </c>
      <c r="R13" s="21">
        <v>2</v>
      </c>
      <c r="S13" s="22"/>
      <c r="T13" s="21"/>
      <c r="U13" s="21"/>
      <c r="V13" s="21">
        <v>7</v>
      </c>
      <c r="W13" s="21">
        <v>4</v>
      </c>
      <c r="X13" s="21"/>
      <c r="Y13" s="21"/>
      <c r="Z13" s="21">
        <v>3</v>
      </c>
      <c r="AA13" s="21">
        <v>4</v>
      </c>
      <c r="AB13" s="22"/>
      <c r="AC13" s="22">
        <v>1</v>
      </c>
      <c r="AD13" s="22">
        <v>2</v>
      </c>
      <c r="AE13" s="22"/>
      <c r="AF13" s="22"/>
      <c r="AG13" s="22"/>
      <c r="AH13" s="22">
        <v>20</v>
      </c>
      <c r="AI13" s="22">
        <v>1</v>
      </c>
      <c r="AJ13" s="22"/>
      <c r="AK13" s="22"/>
      <c r="AL13" s="22"/>
      <c r="AM13" s="22"/>
      <c r="AN13" s="22"/>
      <c r="AO13" s="24"/>
      <c r="AP13" s="24"/>
      <c r="AQ13" s="2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>
        <v>4</v>
      </c>
      <c r="BO13" s="23">
        <v>10</v>
      </c>
      <c r="BP13" s="23">
        <v>1</v>
      </c>
      <c r="BQ13" s="23">
        <v>30</v>
      </c>
      <c r="BR13" s="23"/>
      <c r="BS13" s="23"/>
      <c r="BU13" s="14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</row>
    <row r="14" spans="1:207" ht="14.25" customHeight="1">
      <c r="A14" s="11">
        <f t="shared" si="3"/>
        <v>10</v>
      </c>
      <c r="B14" s="11" t="s">
        <v>284</v>
      </c>
      <c r="C14" s="11">
        <v>9373</v>
      </c>
      <c r="D14" s="18" t="s">
        <v>87</v>
      </c>
      <c r="E14" s="18">
        <f t="shared" si="0"/>
        <v>1</v>
      </c>
      <c r="F14" s="19" t="s">
        <v>460</v>
      </c>
      <c r="G14" s="100">
        <f t="shared" si="1"/>
        <v>24</v>
      </c>
      <c r="H14" s="100">
        <f t="shared" si="2"/>
        <v>18</v>
      </c>
      <c r="I14" s="20"/>
      <c r="J14" s="22"/>
      <c r="K14" s="21"/>
      <c r="L14" s="21"/>
      <c r="M14" s="21">
        <v>4</v>
      </c>
      <c r="N14" s="21">
        <v>11</v>
      </c>
      <c r="O14" s="21"/>
      <c r="P14" s="21"/>
      <c r="Q14" s="21">
        <v>3</v>
      </c>
      <c r="R14" s="21">
        <v>6</v>
      </c>
      <c r="S14" s="22"/>
      <c r="T14" s="21"/>
      <c r="U14" s="21"/>
      <c r="V14" s="21">
        <v>5</v>
      </c>
      <c r="W14" s="21">
        <v>8</v>
      </c>
      <c r="X14" s="21"/>
      <c r="Y14" s="21"/>
      <c r="Z14" s="21">
        <v>2</v>
      </c>
      <c r="AA14" s="21">
        <v>3</v>
      </c>
      <c r="AB14" s="22"/>
      <c r="AC14" s="22"/>
      <c r="AD14" s="22">
        <v>2</v>
      </c>
      <c r="AE14" s="22"/>
      <c r="AF14" s="22"/>
      <c r="AG14" s="22"/>
      <c r="AH14" s="22">
        <v>13</v>
      </c>
      <c r="AI14" s="22"/>
      <c r="AJ14" s="22"/>
      <c r="AK14" s="22"/>
      <c r="AL14" s="22"/>
      <c r="AM14" s="22"/>
      <c r="AN14" s="22"/>
      <c r="AO14" s="24"/>
      <c r="AP14" s="24"/>
      <c r="AQ14" s="24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>
        <v>3</v>
      </c>
      <c r="BC14" s="23">
        <v>10</v>
      </c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>
        <v>3</v>
      </c>
      <c r="BO14" s="23">
        <v>30</v>
      </c>
      <c r="BP14" s="23"/>
      <c r="BQ14" s="23"/>
      <c r="BR14" s="23"/>
      <c r="BS14" s="23"/>
      <c r="BU14" s="14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</row>
    <row r="15" spans="1:207" ht="14.25" customHeight="1">
      <c r="A15" s="11">
        <f t="shared" si="3"/>
        <v>11</v>
      </c>
      <c r="B15" s="11" t="s">
        <v>284</v>
      </c>
      <c r="C15" s="11">
        <v>9375</v>
      </c>
      <c r="D15" s="18" t="s">
        <v>80</v>
      </c>
      <c r="E15" s="18">
        <f t="shared" si="0"/>
        <v>1</v>
      </c>
      <c r="F15" s="19" t="s">
        <v>460</v>
      </c>
      <c r="G15" s="100">
        <f t="shared" si="1"/>
        <v>64</v>
      </c>
      <c r="H15" s="100">
        <f t="shared" si="2"/>
        <v>65</v>
      </c>
      <c r="I15" s="20"/>
      <c r="J15" s="22"/>
      <c r="K15" s="12"/>
      <c r="L15" s="12">
        <v>2</v>
      </c>
      <c r="M15" s="12">
        <v>9</v>
      </c>
      <c r="N15" s="12">
        <v>30</v>
      </c>
      <c r="O15" s="12">
        <v>3</v>
      </c>
      <c r="P15" s="12">
        <v>2</v>
      </c>
      <c r="Q15" s="12">
        <v>6</v>
      </c>
      <c r="R15" s="12">
        <v>12</v>
      </c>
      <c r="S15" s="17"/>
      <c r="T15" s="12">
        <v>3</v>
      </c>
      <c r="U15" s="12">
        <v>6</v>
      </c>
      <c r="V15" s="12">
        <v>13</v>
      </c>
      <c r="W15" s="12">
        <v>18</v>
      </c>
      <c r="X15" s="12">
        <v>3</v>
      </c>
      <c r="Y15" s="12">
        <v>8</v>
      </c>
      <c r="Z15" s="12">
        <v>6</v>
      </c>
      <c r="AA15" s="12">
        <v>8</v>
      </c>
      <c r="AB15" s="17">
        <v>29</v>
      </c>
      <c r="AC15" s="17">
        <v>14</v>
      </c>
      <c r="AD15" s="17">
        <v>2</v>
      </c>
      <c r="AE15" s="17">
        <v>22</v>
      </c>
      <c r="AF15" s="17">
        <v>14</v>
      </c>
      <c r="AG15" s="17">
        <v>2</v>
      </c>
      <c r="AH15" s="17">
        <v>65</v>
      </c>
      <c r="AI15" s="17"/>
      <c r="AJ15" s="17"/>
      <c r="AK15" s="17"/>
      <c r="AL15" s="17"/>
      <c r="AM15" s="17"/>
      <c r="AN15" s="17"/>
      <c r="AO15" s="27">
        <v>10</v>
      </c>
      <c r="AP15" s="27"/>
      <c r="AQ15" s="27">
        <v>25</v>
      </c>
      <c r="AR15" s="35">
        <v>1</v>
      </c>
      <c r="AS15" s="35">
        <v>40</v>
      </c>
      <c r="AT15" s="35"/>
      <c r="AU15" s="35"/>
      <c r="AV15" s="35"/>
      <c r="AW15" s="35"/>
      <c r="AX15" s="35"/>
      <c r="AY15" s="35"/>
      <c r="AZ15" s="35"/>
      <c r="BA15" s="35"/>
      <c r="BB15" s="35">
        <v>7</v>
      </c>
      <c r="BC15" s="35">
        <v>40</v>
      </c>
      <c r="BD15" s="35"/>
      <c r="BE15" s="35"/>
      <c r="BF15" s="35"/>
      <c r="BG15" s="35"/>
      <c r="BH15" s="35"/>
      <c r="BI15" s="35"/>
      <c r="BJ15" s="35">
        <v>8</v>
      </c>
      <c r="BK15" s="35">
        <v>2</v>
      </c>
      <c r="BL15" s="35"/>
      <c r="BM15" s="35"/>
      <c r="BN15" s="35">
        <v>9</v>
      </c>
      <c r="BO15" s="35">
        <v>20</v>
      </c>
      <c r="BP15" s="35">
        <v>1</v>
      </c>
      <c r="BQ15" s="35">
        <v>8</v>
      </c>
      <c r="BR15" s="35"/>
      <c r="BS15" s="35"/>
      <c r="BU15" s="14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</row>
    <row r="16" spans="1:207" ht="14.25" customHeight="1">
      <c r="A16" s="11">
        <f t="shared" si="3"/>
        <v>12</v>
      </c>
      <c r="B16" s="11" t="s">
        <v>284</v>
      </c>
      <c r="C16" s="11">
        <v>9377</v>
      </c>
      <c r="D16" s="18" t="s">
        <v>88</v>
      </c>
      <c r="E16" s="18">
        <f t="shared" si="0"/>
        <v>1</v>
      </c>
      <c r="F16" s="19" t="s">
        <v>460</v>
      </c>
      <c r="G16" s="100">
        <f t="shared" si="1"/>
        <v>60</v>
      </c>
      <c r="H16" s="100">
        <f t="shared" si="2"/>
        <v>28</v>
      </c>
      <c r="I16" s="20"/>
      <c r="J16" s="22"/>
      <c r="K16" s="12"/>
      <c r="L16" s="12">
        <v>1</v>
      </c>
      <c r="M16" s="12">
        <v>15</v>
      </c>
      <c r="N16" s="12">
        <v>22</v>
      </c>
      <c r="O16" s="12"/>
      <c r="P16" s="12">
        <v>1</v>
      </c>
      <c r="Q16" s="12">
        <v>6</v>
      </c>
      <c r="R16" s="12">
        <v>15</v>
      </c>
      <c r="S16" s="17"/>
      <c r="T16" s="12">
        <v>5</v>
      </c>
      <c r="U16" s="12">
        <v>3</v>
      </c>
      <c r="V16" s="12">
        <v>5</v>
      </c>
      <c r="W16" s="12">
        <v>4</v>
      </c>
      <c r="X16" s="12">
        <v>4</v>
      </c>
      <c r="Y16" s="12">
        <v>3</v>
      </c>
      <c r="Z16" s="12">
        <v>2</v>
      </c>
      <c r="AA16" s="12">
        <v>2</v>
      </c>
      <c r="AB16" s="17">
        <v>4</v>
      </c>
      <c r="AC16" s="17">
        <v>4</v>
      </c>
      <c r="AD16" s="17">
        <v>5</v>
      </c>
      <c r="AE16" s="17">
        <v>5</v>
      </c>
      <c r="AF16" s="17">
        <v>4.2</v>
      </c>
      <c r="AG16" s="17">
        <v>1.4</v>
      </c>
      <c r="AH16" s="17">
        <v>50</v>
      </c>
      <c r="AI16" s="17">
        <v>1</v>
      </c>
      <c r="AJ16" s="17"/>
      <c r="AK16" s="17"/>
      <c r="AL16" s="17"/>
      <c r="AM16" s="17"/>
      <c r="AN16" s="17"/>
      <c r="AO16" s="27">
        <v>4</v>
      </c>
      <c r="AP16" s="27"/>
      <c r="AQ16" s="27">
        <v>18</v>
      </c>
      <c r="AR16" s="35">
        <v>1</v>
      </c>
      <c r="AS16" s="35">
        <v>65</v>
      </c>
      <c r="AT16" s="35"/>
      <c r="AU16" s="35"/>
      <c r="AV16" s="35"/>
      <c r="AW16" s="35"/>
      <c r="AX16" s="35"/>
      <c r="AY16" s="35"/>
      <c r="AZ16" s="35"/>
      <c r="BA16" s="35"/>
      <c r="BB16" s="35">
        <v>4</v>
      </c>
      <c r="BC16" s="35">
        <v>8</v>
      </c>
      <c r="BD16" s="35"/>
      <c r="BE16" s="35"/>
      <c r="BF16" s="35">
        <v>1</v>
      </c>
      <c r="BG16" s="35">
        <v>2</v>
      </c>
      <c r="BH16" s="35"/>
      <c r="BI16" s="35"/>
      <c r="BJ16" s="35">
        <v>2</v>
      </c>
      <c r="BK16" s="35">
        <v>4</v>
      </c>
      <c r="BL16" s="35">
        <v>1</v>
      </c>
      <c r="BM16" s="35">
        <v>12</v>
      </c>
      <c r="BN16" s="35"/>
      <c r="BO16" s="35"/>
      <c r="BP16" s="35">
        <v>1</v>
      </c>
      <c r="BQ16" s="35">
        <v>3</v>
      </c>
      <c r="BR16" s="35"/>
      <c r="BS16" s="35"/>
      <c r="BU16" s="14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</row>
    <row r="17" spans="1:106" ht="14.25" customHeight="1">
      <c r="A17" s="11">
        <f t="shared" si="3"/>
        <v>13</v>
      </c>
      <c r="B17" s="11" t="s">
        <v>284</v>
      </c>
      <c r="C17" s="11">
        <v>9398</v>
      </c>
      <c r="D17" s="18" t="s">
        <v>100</v>
      </c>
      <c r="E17" s="18">
        <f t="shared" si="0"/>
        <v>1</v>
      </c>
      <c r="F17" s="19" t="s">
        <v>460</v>
      </c>
      <c r="G17" s="100">
        <f t="shared" si="1"/>
        <v>206</v>
      </c>
      <c r="H17" s="100">
        <f t="shared" si="2"/>
        <v>194</v>
      </c>
      <c r="I17" s="20"/>
      <c r="J17" s="22"/>
      <c r="K17" s="21"/>
      <c r="L17" s="21">
        <v>8</v>
      </c>
      <c r="M17" s="21">
        <v>27</v>
      </c>
      <c r="N17" s="21">
        <v>91</v>
      </c>
      <c r="O17" s="21"/>
      <c r="P17" s="21">
        <v>7</v>
      </c>
      <c r="Q17" s="21">
        <v>18</v>
      </c>
      <c r="R17" s="21">
        <v>55</v>
      </c>
      <c r="S17" s="22"/>
      <c r="T17" s="21">
        <v>20</v>
      </c>
      <c r="U17" s="21">
        <v>10</v>
      </c>
      <c r="V17" s="21">
        <v>14</v>
      </c>
      <c r="W17" s="21">
        <v>79</v>
      </c>
      <c r="X17" s="21">
        <v>18</v>
      </c>
      <c r="Y17" s="21">
        <v>8</v>
      </c>
      <c r="Z17" s="21">
        <v>13</v>
      </c>
      <c r="AA17" s="21">
        <v>32</v>
      </c>
      <c r="AB17" s="22">
        <v>110</v>
      </c>
      <c r="AC17" s="22">
        <v>8</v>
      </c>
      <c r="AD17" s="22">
        <v>16</v>
      </c>
      <c r="AE17" s="22">
        <v>74</v>
      </c>
      <c r="AF17" s="22">
        <v>10</v>
      </c>
      <c r="AG17" s="22">
        <v>7</v>
      </c>
      <c r="AH17" s="22">
        <v>214</v>
      </c>
      <c r="AI17" s="22"/>
      <c r="AJ17" s="22">
        <v>3</v>
      </c>
      <c r="AK17" s="22"/>
      <c r="AL17" s="22"/>
      <c r="AM17" s="22"/>
      <c r="AN17" s="22"/>
      <c r="AO17" s="24">
        <v>15</v>
      </c>
      <c r="AP17" s="24">
        <v>27</v>
      </c>
      <c r="AQ17" s="24">
        <v>137</v>
      </c>
      <c r="AR17" s="23">
        <v>2</v>
      </c>
      <c r="AS17" s="23">
        <v>120</v>
      </c>
      <c r="AT17" s="23">
        <v>1</v>
      </c>
      <c r="AU17" s="23">
        <v>8</v>
      </c>
      <c r="AV17" s="23"/>
      <c r="AW17" s="23"/>
      <c r="AX17" s="23"/>
      <c r="AY17" s="23"/>
      <c r="AZ17" s="23"/>
      <c r="BA17" s="23"/>
      <c r="BB17" s="23"/>
      <c r="BC17" s="23"/>
      <c r="BD17" s="23">
        <v>1</v>
      </c>
      <c r="BE17" s="23">
        <v>14</v>
      </c>
      <c r="BF17" s="23">
        <v>3</v>
      </c>
      <c r="BG17" s="23">
        <v>10</v>
      </c>
      <c r="BH17" s="23"/>
      <c r="BI17" s="23">
        <v>14</v>
      </c>
      <c r="BJ17" s="23">
        <v>2</v>
      </c>
      <c r="BK17" s="23">
        <v>8</v>
      </c>
      <c r="BL17" s="23">
        <v>3</v>
      </c>
      <c r="BM17" s="23">
        <v>75</v>
      </c>
      <c r="BN17" s="23">
        <v>2</v>
      </c>
      <c r="BO17" s="23">
        <v>15</v>
      </c>
      <c r="BP17" s="23">
        <v>1</v>
      </c>
      <c r="BQ17" s="23">
        <v>10</v>
      </c>
      <c r="BR17" s="23"/>
      <c r="BS17" s="23"/>
      <c r="BU17" s="14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73" ht="14.25" customHeight="1">
      <c r="A18" s="11">
        <v>14</v>
      </c>
      <c r="B18" s="11" t="s">
        <v>284</v>
      </c>
      <c r="C18" s="11">
        <v>14308</v>
      </c>
      <c r="D18" s="18" t="s">
        <v>94</v>
      </c>
      <c r="E18" s="18">
        <f t="shared" si="0"/>
        <v>1</v>
      </c>
      <c r="F18" s="19" t="s">
        <v>460</v>
      </c>
      <c r="G18" s="100">
        <f t="shared" si="1"/>
        <v>38</v>
      </c>
      <c r="H18" s="100">
        <f t="shared" si="2"/>
        <v>11</v>
      </c>
      <c r="I18" s="20"/>
      <c r="J18" s="22"/>
      <c r="K18" s="12"/>
      <c r="L18" s="12">
        <v>2</v>
      </c>
      <c r="M18" s="12">
        <v>6</v>
      </c>
      <c r="N18" s="12">
        <v>18</v>
      </c>
      <c r="O18" s="12"/>
      <c r="P18" s="12"/>
      <c r="Q18" s="12">
        <v>5</v>
      </c>
      <c r="R18" s="12">
        <v>7</v>
      </c>
      <c r="S18" s="17"/>
      <c r="T18" s="12">
        <v>8</v>
      </c>
      <c r="U18" s="12"/>
      <c r="V18" s="12"/>
      <c r="W18" s="12"/>
      <c r="X18" s="12">
        <v>2</v>
      </c>
      <c r="Y18" s="12"/>
      <c r="Z18" s="12"/>
      <c r="AA18" s="12">
        <v>1</v>
      </c>
      <c r="AB18" s="17">
        <v>3</v>
      </c>
      <c r="AC18" s="17"/>
      <c r="AD18" s="17"/>
      <c r="AE18" s="17">
        <v>3</v>
      </c>
      <c r="AF18" s="17">
        <v>3</v>
      </c>
      <c r="AG18" s="17">
        <v>2</v>
      </c>
      <c r="AH18" s="17">
        <v>27</v>
      </c>
      <c r="AI18" s="17"/>
      <c r="AJ18" s="17"/>
      <c r="AK18" s="17"/>
      <c r="AL18" s="17"/>
      <c r="AM18" s="17"/>
      <c r="AN18" s="17"/>
      <c r="AO18" s="27">
        <v>12</v>
      </c>
      <c r="AP18" s="27">
        <v>2</v>
      </c>
      <c r="AQ18" s="27">
        <v>18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>
        <v>1</v>
      </c>
      <c r="BC18" s="35">
        <v>1</v>
      </c>
      <c r="BD18" s="35"/>
      <c r="BE18" s="35"/>
      <c r="BF18" s="35">
        <v>2</v>
      </c>
      <c r="BG18" s="35">
        <v>1</v>
      </c>
      <c r="BH18" s="35">
        <v>1</v>
      </c>
      <c r="BI18" s="35">
        <v>4.5</v>
      </c>
      <c r="BJ18" s="35">
        <v>3</v>
      </c>
      <c r="BK18" s="35">
        <v>8</v>
      </c>
      <c r="BL18" s="35"/>
      <c r="BM18" s="35"/>
      <c r="BN18" s="35">
        <v>3</v>
      </c>
      <c r="BO18" s="35">
        <v>13</v>
      </c>
      <c r="BP18" s="35">
        <v>1</v>
      </c>
      <c r="BQ18" s="35">
        <v>36</v>
      </c>
      <c r="BR18" s="35"/>
      <c r="BS18" s="35"/>
      <c r="BU18" s="14"/>
    </row>
    <row r="19" spans="1:73" ht="14.25" customHeight="1">
      <c r="A19" s="11">
        <f aca="true" t="shared" si="4" ref="A19:A31">+A18+1</f>
        <v>15</v>
      </c>
      <c r="B19" s="11" t="s">
        <v>284</v>
      </c>
      <c r="C19" s="11">
        <v>9379</v>
      </c>
      <c r="D19" s="18" t="s">
        <v>89</v>
      </c>
      <c r="E19" s="18">
        <f t="shared" si="0"/>
      </c>
      <c r="F19" s="19" t="s">
        <v>316</v>
      </c>
      <c r="G19" s="100">
        <f t="shared" si="1"/>
        <v>38</v>
      </c>
      <c r="H19" s="100">
        <f t="shared" si="2"/>
        <v>37</v>
      </c>
      <c r="I19" s="20"/>
      <c r="J19" s="22"/>
      <c r="K19" s="12"/>
      <c r="L19" s="12"/>
      <c r="M19" s="12">
        <v>3</v>
      </c>
      <c r="N19" s="12">
        <v>20</v>
      </c>
      <c r="O19" s="12"/>
      <c r="P19" s="12"/>
      <c r="Q19" s="12">
        <v>8</v>
      </c>
      <c r="R19" s="12">
        <v>7</v>
      </c>
      <c r="S19" s="17"/>
      <c r="T19" s="12"/>
      <c r="U19" s="12"/>
      <c r="V19" s="12">
        <v>2</v>
      </c>
      <c r="W19" s="12">
        <v>18</v>
      </c>
      <c r="X19" s="12"/>
      <c r="Y19" s="12"/>
      <c r="Z19" s="12">
        <v>2</v>
      </c>
      <c r="AA19" s="12">
        <v>15</v>
      </c>
      <c r="AB19" s="17"/>
      <c r="AC19" s="17">
        <v>3</v>
      </c>
      <c r="AD19" s="17"/>
      <c r="AE19" s="17">
        <v>4</v>
      </c>
      <c r="AF19" s="17"/>
      <c r="AG19" s="17"/>
      <c r="AH19" s="17">
        <v>16</v>
      </c>
      <c r="AI19" s="17"/>
      <c r="AJ19" s="17"/>
      <c r="AK19" s="17"/>
      <c r="AL19" s="17"/>
      <c r="AM19" s="17"/>
      <c r="AN19" s="17"/>
      <c r="AO19" s="27"/>
      <c r="AP19" s="27"/>
      <c r="AQ19" s="27">
        <v>7</v>
      </c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>
        <v>4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>
        <v>4</v>
      </c>
      <c r="BO19" s="35"/>
      <c r="BP19" s="35"/>
      <c r="BQ19" s="35"/>
      <c r="BR19" s="35"/>
      <c r="BS19" s="35"/>
      <c r="BU19" s="14"/>
    </row>
    <row r="20" spans="1:73" ht="14.25" customHeight="1">
      <c r="A20" s="11">
        <f t="shared" si="4"/>
        <v>16</v>
      </c>
      <c r="B20" s="11" t="s">
        <v>284</v>
      </c>
      <c r="C20" s="11">
        <v>9382</v>
      </c>
      <c r="D20" s="18" t="s">
        <v>90</v>
      </c>
      <c r="E20" s="18">
        <f t="shared" si="0"/>
        <v>1</v>
      </c>
      <c r="F20" s="19" t="s">
        <v>460</v>
      </c>
      <c r="G20" s="100">
        <f t="shared" si="1"/>
        <v>28</v>
      </c>
      <c r="H20" s="100">
        <f t="shared" si="2"/>
        <v>17</v>
      </c>
      <c r="I20" s="20"/>
      <c r="J20" s="22"/>
      <c r="K20" s="12"/>
      <c r="L20" s="12">
        <v>1</v>
      </c>
      <c r="M20" s="12">
        <v>4</v>
      </c>
      <c r="N20" s="12">
        <v>15</v>
      </c>
      <c r="O20" s="12">
        <v>1</v>
      </c>
      <c r="P20" s="12">
        <v>1</v>
      </c>
      <c r="Q20" s="12">
        <v>2</v>
      </c>
      <c r="R20" s="12">
        <v>4</v>
      </c>
      <c r="S20" s="17"/>
      <c r="T20" s="12">
        <v>10</v>
      </c>
      <c r="U20" s="12"/>
      <c r="V20" s="12"/>
      <c r="W20" s="12">
        <v>4</v>
      </c>
      <c r="X20" s="12">
        <v>1</v>
      </c>
      <c r="Y20" s="12"/>
      <c r="Z20" s="12"/>
      <c r="AA20" s="12">
        <v>2</v>
      </c>
      <c r="AB20" s="17">
        <v>4</v>
      </c>
      <c r="AC20" s="17"/>
      <c r="AD20" s="17">
        <v>1</v>
      </c>
      <c r="AE20" s="17"/>
      <c r="AF20" s="17">
        <v>7</v>
      </c>
      <c r="AG20" s="17">
        <v>3</v>
      </c>
      <c r="AH20" s="17">
        <v>24</v>
      </c>
      <c r="AI20" s="17"/>
      <c r="AJ20" s="17"/>
      <c r="AK20" s="17"/>
      <c r="AL20" s="17"/>
      <c r="AM20" s="17"/>
      <c r="AN20" s="17"/>
      <c r="AO20" s="27"/>
      <c r="AP20" s="27"/>
      <c r="AQ20" s="27">
        <v>14</v>
      </c>
      <c r="AR20" s="35">
        <v>1</v>
      </c>
      <c r="AS20" s="35">
        <v>3</v>
      </c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>
        <v>2</v>
      </c>
      <c r="BG20" s="35">
        <v>4</v>
      </c>
      <c r="BH20" s="35"/>
      <c r="BI20" s="35"/>
      <c r="BJ20" s="35">
        <v>1</v>
      </c>
      <c r="BK20" s="35">
        <v>2</v>
      </c>
      <c r="BL20" s="35"/>
      <c r="BM20" s="35"/>
      <c r="BN20" s="35">
        <v>1</v>
      </c>
      <c r="BO20" s="35">
        <v>3</v>
      </c>
      <c r="BP20" s="35"/>
      <c r="BQ20" s="35"/>
      <c r="BR20" s="35">
        <v>6</v>
      </c>
      <c r="BS20" s="35">
        <v>10</v>
      </c>
      <c r="BU20" s="14"/>
    </row>
    <row r="21" spans="1:73" ht="14.25" customHeight="1">
      <c r="A21" s="11">
        <f t="shared" si="4"/>
        <v>17</v>
      </c>
      <c r="B21" s="11" t="s">
        <v>284</v>
      </c>
      <c r="C21" s="16">
        <v>18602</v>
      </c>
      <c r="D21" s="18" t="s">
        <v>305</v>
      </c>
      <c r="E21" s="18">
        <f t="shared" si="0"/>
        <v>1</v>
      </c>
      <c r="F21" s="19" t="s">
        <v>460</v>
      </c>
      <c r="G21" s="100">
        <f t="shared" si="1"/>
        <v>266</v>
      </c>
      <c r="H21" s="100">
        <f t="shared" si="2"/>
        <v>101</v>
      </c>
      <c r="I21" s="20"/>
      <c r="J21" s="48"/>
      <c r="K21" s="45">
        <v>1</v>
      </c>
      <c r="L21" s="45">
        <v>29</v>
      </c>
      <c r="M21" s="45">
        <v>39</v>
      </c>
      <c r="N21" s="45">
        <v>94</v>
      </c>
      <c r="O21" s="45">
        <v>1</v>
      </c>
      <c r="P21" s="45">
        <v>25</v>
      </c>
      <c r="Q21" s="45">
        <v>35</v>
      </c>
      <c r="R21" s="45">
        <v>42</v>
      </c>
      <c r="S21" s="45"/>
      <c r="T21" s="45">
        <v>34</v>
      </c>
      <c r="U21" s="45">
        <v>8</v>
      </c>
      <c r="V21" s="45">
        <v>7</v>
      </c>
      <c r="W21" s="45">
        <v>8</v>
      </c>
      <c r="X21" s="45">
        <v>26</v>
      </c>
      <c r="Y21" s="45">
        <v>5</v>
      </c>
      <c r="Z21" s="45">
        <v>6</v>
      </c>
      <c r="AA21" s="45">
        <v>7</v>
      </c>
      <c r="AB21" s="48"/>
      <c r="AC21" s="48">
        <v>5</v>
      </c>
      <c r="AD21" s="48"/>
      <c r="AE21" s="48"/>
      <c r="AF21" s="48">
        <v>20</v>
      </c>
      <c r="AG21" s="48">
        <v>10</v>
      </c>
      <c r="AH21" s="48">
        <v>185</v>
      </c>
      <c r="AI21" s="48"/>
      <c r="AJ21" s="48">
        <v>1</v>
      </c>
      <c r="AK21" s="48"/>
      <c r="AL21" s="48"/>
      <c r="AM21" s="48"/>
      <c r="AN21" s="48"/>
      <c r="AO21" s="45">
        <v>54</v>
      </c>
      <c r="AP21" s="45">
        <v>27</v>
      </c>
      <c r="AQ21" s="45">
        <v>308</v>
      </c>
      <c r="AR21" s="48">
        <v>1</v>
      </c>
      <c r="AS21" s="48">
        <v>50</v>
      </c>
      <c r="AT21" s="48">
        <v>1</v>
      </c>
      <c r="AU21" s="48">
        <v>10</v>
      </c>
      <c r="AV21" s="48"/>
      <c r="AW21" s="48"/>
      <c r="AX21" s="48"/>
      <c r="AY21" s="48"/>
      <c r="AZ21" s="48"/>
      <c r="BA21" s="48"/>
      <c r="BB21" s="48">
        <v>10</v>
      </c>
      <c r="BC21" s="48">
        <v>30</v>
      </c>
      <c r="BD21" s="48">
        <v>1</v>
      </c>
      <c r="BE21" s="48">
        <v>40</v>
      </c>
      <c r="BF21" s="48">
        <v>4</v>
      </c>
      <c r="BG21" s="48">
        <v>8</v>
      </c>
      <c r="BH21" s="48">
        <v>2</v>
      </c>
      <c r="BI21" s="48">
        <v>20</v>
      </c>
      <c r="BJ21" s="48">
        <v>12</v>
      </c>
      <c r="BK21" s="48">
        <v>18</v>
      </c>
      <c r="BL21" s="48">
        <v>2</v>
      </c>
      <c r="BM21" s="48">
        <v>30</v>
      </c>
      <c r="BN21" s="48">
        <v>6</v>
      </c>
      <c r="BO21" s="48">
        <v>25</v>
      </c>
      <c r="BP21" s="48">
        <v>4</v>
      </c>
      <c r="BQ21" s="48">
        <v>40</v>
      </c>
      <c r="BR21" s="48">
        <v>56</v>
      </c>
      <c r="BS21" s="48">
        <v>80</v>
      </c>
      <c r="BU21" s="14"/>
    </row>
    <row r="22" spans="1:73" ht="14.25" customHeight="1">
      <c r="A22" s="11">
        <f t="shared" si="4"/>
        <v>18</v>
      </c>
      <c r="B22" s="11" t="s">
        <v>284</v>
      </c>
      <c r="C22" s="11">
        <v>9409</v>
      </c>
      <c r="D22" s="18" t="s">
        <v>102</v>
      </c>
      <c r="E22" s="18">
        <f t="shared" si="0"/>
        <v>1</v>
      </c>
      <c r="F22" s="19" t="s">
        <v>460</v>
      </c>
      <c r="G22" s="100">
        <f t="shared" si="1"/>
        <v>120</v>
      </c>
      <c r="H22" s="100">
        <f t="shared" si="2"/>
        <v>25</v>
      </c>
      <c r="I22" s="20"/>
      <c r="J22" s="22"/>
      <c r="K22" s="17"/>
      <c r="L22" s="17"/>
      <c r="M22" s="17"/>
      <c r="N22" s="17">
        <v>70</v>
      </c>
      <c r="O22" s="17"/>
      <c r="P22" s="17"/>
      <c r="Q22" s="17"/>
      <c r="R22" s="17">
        <v>50</v>
      </c>
      <c r="S22" s="17"/>
      <c r="T22" s="17"/>
      <c r="U22" s="17"/>
      <c r="V22" s="17"/>
      <c r="W22" s="17">
        <v>15</v>
      </c>
      <c r="X22" s="17"/>
      <c r="Y22" s="17"/>
      <c r="Z22" s="17"/>
      <c r="AA22" s="17">
        <v>10</v>
      </c>
      <c r="AB22" s="17">
        <v>7</v>
      </c>
      <c r="AC22" s="17">
        <v>13</v>
      </c>
      <c r="AD22" s="17"/>
      <c r="AE22" s="17"/>
      <c r="AF22" s="17"/>
      <c r="AG22" s="17"/>
      <c r="AH22" s="17">
        <v>85</v>
      </c>
      <c r="AI22" s="17"/>
      <c r="AJ22" s="17"/>
      <c r="AK22" s="17"/>
      <c r="AL22" s="17"/>
      <c r="AM22" s="17"/>
      <c r="AN22" s="17"/>
      <c r="AO22" s="27"/>
      <c r="AP22" s="27"/>
      <c r="AQ22" s="27"/>
      <c r="AR22" s="35">
        <v>1</v>
      </c>
      <c r="AS22" s="35">
        <v>60</v>
      </c>
      <c r="AT22" s="35"/>
      <c r="AU22" s="35"/>
      <c r="AV22" s="35"/>
      <c r="AW22" s="35"/>
      <c r="AX22" s="35"/>
      <c r="AY22" s="35"/>
      <c r="AZ22" s="35"/>
      <c r="BA22" s="35"/>
      <c r="BB22" s="35">
        <v>29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>
        <v>1</v>
      </c>
      <c r="BM22" s="35">
        <v>15</v>
      </c>
      <c r="BN22" s="35"/>
      <c r="BO22" s="35"/>
      <c r="BP22" s="35"/>
      <c r="BQ22" s="35"/>
      <c r="BR22" s="35">
        <v>1</v>
      </c>
      <c r="BS22" s="35">
        <v>4</v>
      </c>
      <c r="BU22" s="14"/>
    </row>
    <row r="23" spans="1:73" ht="14.25" customHeight="1">
      <c r="A23" s="11">
        <f t="shared" si="4"/>
        <v>19</v>
      </c>
      <c r="B23" s="11" t="s">
        <v>284</v>
      </c>
      <c r="C23" s="11">
        <v>9410</v>
      </c>
      <c r="D23" s="18" t="s">
        <v>103</v>
      </c>
      <c r="E23" s="18">
        <f t="shared" si="0"/>
        <v>1</v>
      </c>
      <c r="F23" s="19" t="s">
        <v>460</v>
      </c>
      <c r="G23" s="100">
        <f t="shared" si="1"/>
        <v>79</v>
      </c>
      <c r="H23" s="100">
        <f t="shared" si="2"/>
        <v>75</v>
      </c>
      <c r="I23" s="20"/>
      <c r="J23" s="22"/>
      <c r="K23" s="12"/>
      <c r="L23" s="12">
        <v>1</v>
      </c>
      <c r="M23" s="12">
        <v>7</v>
      </c>
      <c r="N23" s="12">
        <v>44</v>
      </c>
      <c r="O23" s="12"/>
      <c r="P23" s="12">
        <v>2</v>
      </c>
      <c r="Q23" s="12">
        <v>7</v>
      </c>
      <c r="R23" s="12">
        <v>18</v>
      </c>
      <c r="S23" s="17"/>
      <c r="T23" s="12"/>
      <c r="U23" s="12">
        <v>2</v>
      </c>
      <c r="V23" s="12">
        <v>15</v>
      </c>
      <c r="W23" s="12">
        <v>32</v>
      </c>
      <c r="X23" s="12"/>
      <c r="Y23" s="12">
        <v>1</v>
      </c>
      <c r="Z23" s="12">
        <v>6</v>
      </c>
      <c r="AA23" s="12">
        <v>19</v>
      </c>
      <c r="AB23" s="17">
        <v>14</v>
      </c>
      <c r="AC23" s="17">
        <v>3</v>
      </c>
      <c r="AD23" s="17">
        <v>2</v>
      </c>
      <c r="AE23" s="17"/>
      <c r="AF23" s="17">
        <v>12</v>
      </c>
      <c r="AG23" s="17"/>
      <c r="AH23" s="17">
        <v>92</v>
      </c>
      <c r="AI23" s="17">
        <v>1</v>
      </c>
      <c r="AJ23" s="17">
        <v>1</v>
      </c>
      <c r="AK23" s="17"/>
      <c r="AL23" s="17"/>
      <c r="AM23" s="17"/>
      <c r="AN23" s="17">
        <v>10</v>
      </c>
      <c r="AO23" s="27">
        <v>18</v>
      </c>
      <c r="AP23" s="27"/>
      <c r="AQ23" s="27">
        <v>16</v>
      </c>
      <c r="AR23" s="35">
        <v>1</v>
      </c>
      <c r="AS23" s="35">
        <v>60</v>
      </c>
      <c r="AT23" s="35">
        <v>3</v>
      </c>
      <c r="AU23" s="35">
        <v>2</v>
      </c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U23" s="14"/>
    </row>
    <row r="24" spans="1:73" ht="14.25" customHeight="1">
      <c r="A24" s="11">
        <f t="shared" si="4"/>
        <v>20</v>
      </c>
      <c r="B24" s="11" t="s">
        <v>284</v>
      </c>
      <c r="C24" s="11">
        <v>9412</v>
      </c>
      <c r="D24" s="18" t="s">
        <v>104</v>
      </c>
      <c r="E24" s="18">
        <f t="shared" si="0"/>
        <v>1</v>
      </c>
      <c r="F24" s="19" t="s">
        <v>460</v>
      </c>
      <c r="G24" s="100">
        <f t="shared" si="1"/>
        <v>222</v>
      </c>
      <c r="H24" s="100">
        <f t="shared" si="2"/>
        <v>84</v>
      </c>
      <c r="I24" s="20"/>
      <c r="J24" s="22"/>
      <c r="K24" s="12">
        <v>18</v>
      </c>
      <c r="L24" s="12">
        <v>11</v>
      </c>
      <c r="M24" s="12">
        <v>55</v>
      </c>
      <c r="N24" s="12">
        <v>47</v>
      </c>
      <c r="O24" s="12">
        <v>9</v>
      </c>
      <c r="P24" s="12">
        <v>7</v>
      </c>
      <c r="Q24" s="12">
        <v>47</v>
      </c>
      <c r="R24" s="12">
        <v>28</v>
      </c>
      <c r="S24" s="17"/>
      <c r="T24" s="12">
        <v>20</v>
      </c>
      <c r="U24" s="12">
        <v>8</v>
      </c>
      <c r="V24" s="12">
        <v>15</v>
      </c>
      <c r="W24" s="12">
        <v>3</v>
      </c>
      <c r="X24" s="12">
        <v>10</v>
      </c>
      <c r="Y24" s="12">
        <v>7</v>
      </c>
      <c r="Z24" s="12">
        <v>17</v>
      </c>
      <c r="AA24" s="12">
        <v>4</v>
      </c>
      <c r="AB24" s="17">
        <v>24</v>
      </c>
      <c r="AC24" s="17"/>
      <c r="AD24" s="17">
        <v>3</v>
      </c>
      <c r="AE24" s="17">
        <v>5</v>
      </c>
      <c r="AF24" s="17">
        <v>24</v>
      </c>
      <c r="AG24" s="17">
        <v>21</v>
      </c>
      <c r="AH24" s="17">
        <v>140</v>
      </c>
      <c r="AI24" s="17"/>
      <c r="AJ24" s="17">
        <v>4</v>
      </c>
      <c r="AK24" s="17">
        <v>8</v>
      </c>
      <c r="AL24" s="17"/>
      <c r="AM24" s="17"/>
      <c r="AN24" s="17"/>
      <c r="AO24" s="27">
        <v>21</v>
      </c>
      <c r="AP24" s="27">
        <v>25</v>
      </c>
      <c r="AQ24" s="27">
        <v>140</v>
      </c>
      <c r="AR24" s="35">
        <v>2</v>
      </c>
      <c r="AS24" s="35">
        <v>80</v>
      </c>
      <c r="AT24" s="35"/>
      <c r="AU24" s="35"/>
      <c r="AV24" s="35"/>
      <c r="AW24" s="35"/>
      <c r="AX24" s="35"/>
      <c r="AY24" s="35"/>
      <c r="AZ24" s="35"/>
      <c r="BA24" s="35"/>
      <c r="BB24" s="35">
        <v>12</v>
      </c>
      <c r="BC24" s="35">
        <v>18</v>
      </c>
      <c r="BD24" s="35">
        <v>1</v>
      </c>
      <c r="BE24" s="35">
        <v>40</v>
      </c>
      <c r="BF24" s="35">
        <v>10</v>
      </c>
      <c r="BG24" s="35">
        <v>30</v>
      </c>
      <c r="BH24" s="35"/>
      <c r="BI24" s="35"/>
      <c r="BJ24" s="35">
        <v>15</v>
      </c>
      <c r="BK24" s="35">
        <v>45</v>
      </c>
      <c r="BL24" s="35">
        <v>1</v>
      </c>
      <c r="BM24" s="35">
        <v>26</v>
      </c>
      <c r="BN24" s="35">
        <v>1</v>
      </c>
      <c r="BO24" s="35">
        <v>3</v>
      </c>
      <c r="BP24" s="35">
        <v>1</v>
      </c>
      <c r="BQ24" s="35">
        <v>20</v>
      </c>
      <c r="BR24" s="35"/>
      <c r="BS24" s="35"/>
      <c r="BU24" s="14"/>
    </row>
    <row r="25" spans="1:73" ht="14.25" customHeight="1">
      <c r="A25" s="11">
        <f t="shared" si="4"/>
        <v>21</v>
      </c>
      <c r="B25" s="11" t="s">
        <v>284</v>
      </c>
      <c r="C25" s="11">
        <v>9386</v>
      </c>
      <c r="D25" s="18" t="s">
        <v>95</v>
      </c>
      <c r="E25" s="18">
        <f t="shared" si="0"/>
        <v>1</v>
      </c>
      <c r="F25" s="19" t="s">
        <v>460</v>
      </c>
      <c r="G25" s="100">
        <f t="shared" si="1"/>
        <v>74</v>
      </c>
      <c r="H25" s="100">
        <f t="shared" si="2"/>
        <v>6</v>
      </c>
      <c r="I25" s="20"/>
      <c r="J25" s="22"/>
      <c r="K25" s="12"/>
      <c r="L25" s="12">
        <v>1</v>
      </c>
      <c r="M25" s="12"/>
      <c r="N25" s="12">
        <v>49</v>
      </c>
      <c r="O25" s="12"/>
      <c r="P25" s="12">
        <v>1</v>
      </c>
      <c r="Q25" s="12">
        <v>1</v>
      </c>
      <c r="R25" s="12">
        <v>22</v>
      </c>
      <c r="S25" s="17"/>
      <c r="T25" s="12"/>
      <c r="U25" s="12"/>
      <c r="V25" s="12"/>
      <c r="W25" s="12">
        <v>3</v>
      </c>
      <c r="X25" s="12"/>
      <c r="Y25" s="12"/>
      <c r="Z25" s="12"/>
      <c r="AA25" s="12">
        <v>3</v>
      </c>
      <c r="AB25" s="17">
        <v>5</v>
      </c>
      <c r="AC25" s="17">
        <v>1</v>
      </c>
      <c r="AD25" s="17">
        <v>2</v>
      </c>
      <c r="AE25" s="17">
        <v>1</v>
      </c>
      <c r="AF25" s="17">
        <v>3</v>
      </c>
      <c r="AG25" s="17">
        <v>2</v>
      </c>
      <c r="AH25" s="17">
        <v>64</v>
      </c>
      <c r="AI25" s="17"/>
      <c r="AJ25" s="17"/>
      <c r="AK25" s="17">
        <v>1</v>
      </c>
      <c r="AL25" s="17"/>
      <c r="AM25" s="17"/>
      <c r="AN25" s="17"/>
      <c r="AO25" s="27"/>
      <c r="AP25" s="27">
        <v>10</v>
      </c>
      <c r="AQ25" s="27">
        <v>35</v>
      </c>
      <c r="AR25" s="35">
        <v>1</v>
      </c>
      <c r="AS25" s="35">
        <v>40</v>
      </c>
      <c r="AT25" s="35"/>
      <c r="AU25" s="35"/>
      <c r="AV25" s="35"/>
      <c r="AW25" s="35"/>
      <c r="AX25" s="35"/>
      <c r="AY25" s="35"/>
      <c r="AZ25" s="35">
        <v>1</v>
      </c>
      <c r="BA25" s="35">
        <v>10</v>
      </c>
      <c r="BB25" s="35">
        <v>10</v>
      </c>
      <c r="BC25" s="35">
        <v>30</v>
      </c>
      <c r="BD25" s="35"/>
      <c r="BE25" s="35"/>
      <c r="BF25" s="35">
        <v>4</v>
      </c>
      <c r="BG25" s="35">
        <v>8</v>
      </c>
      <c r="BH25" s="35"/>
      <c r="BI25" s="35"/>
      <c r="BJ25" s="35">
        <v>2</v>
      </c>
      <c r="BK25" s="35">
        <v>4</v>
      </c>
      <c r="BL25" s="35">
        <v>1</v>
      </c>
      <c r="BM25" s="35">
        <v>20</v>
      </c>
      <c r="BN25" s="35">
        <v>3</v>
      </c>
      <c r="BO25" s="35">
        <v>6</v>
      </c>
      <c r="BP25" s="35">
        <v>2</v>
      </c>
      <c r="BQ25" s="35">
        <v>31</v>
      </c>
      <c r="BR25" s="35">
        <v>67</v>
      </c>
      <c r="BS25" s="35">
        <v>97</v>
      </c>
      <c r="BU25" s="14"/>
    </row>
    <row r="26" spans="1:73" ht="14.25" customHeight="1">
      <c r="A26" s="11">
        <f t="shared" si="4"/>
        <v>22</v>
      </c>
      <c r="B26" s="11" t="s">
        <v>284</v>
      </c>
      <c r="C26" s="11">
        <v>9387</v>
      </c>
      <c r="D26" s="18" t="s">
        <v>91</v>
      </c>
      <c r="E26" s="18">
        <f t="shared" si="0"/>
        <v>1</v>
      </c>
      <c r="F26" s="19" t="s">
        <v>460</v>
      </c>
      <c r="G26" s="100">
        <f t="shared" si="1"/>
        <v>19</v>
      </c>
      <c r="H26" s="100">
        <f t="shared" si="2"/>
        <v>0</v>
      </c>
      <c r="I26" s="20"/>
      <c r="J26" s="22"/>
      <c r="K26" s="12">
        <v>2</v>
      </c>
      <c r="L26" s="12"/>
      <c r="M26" s="12">
        <v>2</v>
      </c>
      <c r="N26" s="12">
        <v>8</v>
      </c>
      <c r="O26" s="12">
        <v>2</v>
      </c>
      <c r="P26" s="12">
        <v>2</v>
      </c>
      <c r="Q26" s="12"/>
      <c r="R26" s="12">
        <v>3</v>
      </c>
      <c r="S26" s="17"/>
      <c r="T26" s="12"/>
      <c r="U26" s="12"/>
      <c r="V26" s="12"/>
      <c r="W26" s="12"/>
      <c r="X26" s="12"/>
      <c r="Y26" s="12"/>
      <c r="Z26" s="12"/>
      <c r="AA26" s="12"/>
      <c r="AB26" s="17">
        <v>1</v>
      </c>
      <c r="AC26" s="17">
        <v>2</v>
      </c>
      <c r="AD26" s="17">
        <v>1</v>
      </c>
      <c r="AE26" s="17"/>
      <c r="AF26" s="17">
        <v>5</v>
      </c>
      <c r="AG26" s="17"/>
      <c r="AH26" s="17">
        <v>14</v>
      </c>
      <c r="AI26" s="17"/>
      <c r="AJ26" s="17"/>
      <c r="AK26" s="17"/>
      <c r="AL26" s="17"/>
      <c r="AM26" s="17"/>
      <c r="AN26" s="17"/>
      <c r="AO26" s="27"/>
      <c r="AP26" s="27"/>
      <c r="AQ26" s="27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>
        <v>2</v>
      </c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>
        <v>1</v>
      </c>
      <c r="BO26" s="35"/>
      <c r="BP26" s="35">
        <v>1</v>
      </c>
      <c r="BQ26" s="35"/>
      <c r="BR26" s="35"/>
      <c r="BS26" s="35"/>
      <c r="BU26" s="14"/>
    </row>
    <row r="27" spans="1:73" ht="14.25" customHeight="1">
      <c r="A27" s="11">
        <f t="shared" si="4"/>
        <v>23</v>
      </c>
      <c r="B27" s="11" t="s">
        <v>284</v>
      </c>
      <c r="C27" s="11">
        <v>9413</v>
      </c>
      <c r="D27" s="18" t="s">
        <v>105</v>
      </c>
      <c r="E27" s="18">
        <f t="shared" si="0"/>
      </c>
      <c r="F27" s="19" t="s">
        <v>316</v>
      </c>
      <c r="G27" s="100">
        <f t="shared" si="1"/>
        <v>66</v>
      </c>
      <c r="H27" s="100">
        <f t="shared" si="2"/>
        <v>35</v>
      </c>
      <c r="I27" s="20"/>
      <c r="J27" s="22"/>
      <c r="K27" s="12">
        <v>8</v>
      </c>
      <c r="L27" s="12">
        <v>5</v>
      </c>
      <c r="M27" s="12">
        <v>10</v>
      </c>
      <c r="N27" s="12">
        <v>20</v>
      </c>
      <c r="O27" s="12">
        <v>6</v>
      </c>
      <c r="P27" s="12">
        <v>5</v>
      </c>
      <c r="Q27" s="12">
        <v>6</v>
      </c>
      <c r="R27" s="12">
        <v>6</v>
      </c>
      <c r="S27" s="17"/>
      <c r="T27" s="12">
        <v>1</v>
      </c>
      <c r="U27" s="12">
        <v>3</v>
      </c>
      <c r="V27" s="12">
        <v>8</v>
      </c>
      <c r="W27" s="12">
        <v>8</v>
      </c>
      <c r="X27" s="12">
        <v>3</v>
      </c>
      <c r="Y27" s="12">
        <v>4</v>
      </c>
      <c r="Z27" s="12">
        <v>4</v>
      </c>
      <c r="AA27" s="12">
        <v>4</v>
      </c>
      <c r="AB27" s="17">
        <v>5</v>
      </c>
      <c r="AC27" s="17">
        <v>4</v>
      </c>
      <c r="AD27" s="17">
        <v>1</v>
      </c>
      <c r="AE27" s="17"/>
      <c r="AF27" s="17">
        <v>13</v>
      </c>
      <c r="AG27" s="17">
        <v>5</v>
      </c>
      <c r="AH27" s="17"/>
      <c r="AI27" s="17"/>
      <c r="AJ27" s="17"/>
      <c r="AK27" s="17"/>
      <c r="AL27" s="17"/>
      <c r="AM27" s="17"/>
      <c r="AN27" s="17">
        <v>1</v>
      </c>
      <c r="AO27" s="27"/>
      <c r="AP27" s="27"/>
      <c r="AQ27" s="27"/>
      <c r="AR27" s="35">
        <v>1</v>
      </c>
      <c r="AS27" s="35">
        <v>40</v>
      </c>
      <c r="AT27" s="35"/>
      <c r="AU27" s="35"/>
      <c r="AV27" s="35"/>
      <c r="AW27" s="35"/>
      <c r="AX27" s="35"/>
      <c r="AY27" s="35"/>
      <c r="AZ27" s="35"/>
      <c r="BA27" s="35"/>
      <c r="BB27" s="35">
        <v>2</v>
      </c>
      <c r="BC27" s="35">
        <v>2</v>
      </c>
      <c r="BD27" s="35"/>
      <c r="BE27" s="35"/>
      <c r="BF27" s="35">
        <v>2</v>
      </c>
      <c r="BG27" s="35">
        <v>4</v>
      </c>
      <c r="BH27" s="35"/>
      <c r="BI27" s="35"/>
      <c r="BJ27" s="35"/>
      <c r="BK27" s="35"/>
      <c r="BL27" s="35">
        <v>1</v>
      </c>
      <c r="BM27" s="35">
        <v>12</v>
      </c>
      <c r="BN27" s="35"/>
      <c r="BO27" s="35"/>
      <c r="BP27" s="35"/>
      <c r="BQ27" s="35"/>
      <c r="BR27" s="35"/>
      <c r="BS27" s="35"/>
      <c r="BU27" s="14"/>
    </row>
    <row r="28" spans="1:73" ht="14.25" customHeight="1">
      <c r="A28" s="11">
        <f t="shared" si="4"/>
        <v>24</v>
      </c>
      <c r="B28" s="11" t="s">
        <v>284</v>
      </c>
      <c r="C28" s="11">
        <v>9390</v>
      </c>
      <c r="D28" s="18" t="s">
        <v>96</v>
      </c>
      <c r="E28" s="18">
        <f t="shared" si="0"/>
      </c>
      <c r="F28" s="19" t="s">
        <v>316</v>
      </c>
      <c r="G28" s="100">
        <f t="shared" si="1"/>
        <v>74</v>
      </c>
      <c r="H28" s="100">
        <f t="shared" si="2"/>
        <v>59</v>
      </c>
      <c r="I28" s="20"/>
      <c r="J28" s="22"/>
      <c r="K28" s="12">
        <v>6</v>
      </c>
      <c r="L28" s="12">
        <v>6</v>
      </c>
      <c r="M28" s="12">
        <v>12</v>
      </c>
      <c r="N28" s="12">
        <v>16</v>
      </c>
      <c r="O28" s="12">
        <v>4</v>
      </c>
      <c r="P28" s="12">
        <v>8</v>
      </c>
      <c r="Q28" s="12">
        <v>8</v>
      </c>
      <c r="R28" s="12">
        <v>14</v>
      </c>
      <c r="S28" s="17"/>
      <c r="T28" s="12">
        <v>6</v>
      </c>
      <c r="U28" s="12">
        <v>10</v>
      </c>
      <c r="V28" s="12">
        <v>8</v>
      </c>
      <c r="W28" s="12">
        <v>6</v>
      </c>
      <c r="X28" s="12">
        <v>5</v>
      </c>
      <c r="Y28" s="12">
        <v>8</v>
      </c>
      <c r="Z28" s="12">
        <v>8</v>
      </c>
      <c r="AA28" s="12">
        <v>8</v>
      </c>
      <c r="AB28" s="17">
        <v>121</v>
      </c>
      <c r="AC28" s="17">
        <v>12</v>
      </c>
      <c r="AD28" s="17"/>
      <c r="AE28" s="17"/>
      <c r="AF28" s="17">
        <v>18</v>
      </c>
      <c r="AG28" s="17">
        <v>12</v>
      </c>
      <c r="AH28" s="17">
        <v>55</v>
      </c>
      <c r="AI28" s="17">
        <v>13</v>
      </c>
      <c r="AJ28" s="17"/>
      <c r="AK28" s="17"/>
      <c r="AL28" s="17"/>
      <c r="AM28" s="17"/>
      <c r="AN28" s="17"/>
      <c r="AO28" s="27">
        <v>18</v>
      </c>
      <c r="AP28" s="27">
        <v>6</v>
      </c>
      <c r="AQ28" s="27">
        <v>14</v>
      </c>
      <c r="AR28" s="35">
        <v>1</v>
      </c>
      <c r="AS28" s="35">
        <v>40</v>
      </c>
      <c r="AT28" s="35"/>
      <c r="AU28" s="35"/>
      <c r="AV28" s="35"/>
      <c r="AW28" s="35"/>
      <c r="AX28" s="35"/>
      <c r="AY28" s="35"/>
      <c r="AZ28" s="35"/>
      <c r="BA28" s="35"/>
      <c r="BB28" s="35">
        <v>12</v>
      </c>
      <c r="BC28" s="35">
        <v>96</v>
      </c>
      <c r="BD28" s="35"/>
      <c r="BE28" s="35"/>
      <c r="BF28" s="35">
        <v>2</v>
      </c>
      <c r="BG28" s="35">
        <v>5</v>
      </c>
      <c r="BH28" s="35"/>
      <c r="BI28" s="35"/>
      <c r="BJ28" s="35"/>
      <c r="BK28" s="35"/>
      <c r="BL28" s="35">
        <v>1</v>
      </c>
      <c r="BM28" s="35">
        <v>30</v>
      </c>
      <c r="BN28" s="35">
        <v>1</v>
      </c>
      <c r="BO28" s="35">
        <v>30</v>
      </c>
      <c r="BP28" s="35"/>
      <c r="BQ28" s="35"/>
      <c r="BR28" s="35"/>
      <c r="BS28" s="35"/>
      <c r="BU28" s="14"/>
    </row>
    <row r="29" spans="1:71" ht="12">
      <c r="A29" s="11">
        <f t="shared" si="4"/>
        <v>25</v>
      </c>
      <c r="B29" s="11" t="s">
        <v>284</v>
      </c>
      <c r="C29" s="11">
        <v>9391</v>
      </c>
      <c r="D29" s="18" t="s">
        <v>92</v>
      </c>
      <c r="E29" s="18">
        <f t="shared" si="0"/>
        <v>1</v>
      </c>
      <c r="F29" s="19" t="s">
        <v>460</v>
      </c>
      <c r="G29" s="100">
        <f t="shared" si="1"/>
        <v>17</v>
      </c>
      <c r="H29" s="100">
        <f t="shared" si="2"/>
        <v>7</v>
      </c>
      <c r="I29" s="20"/>
      <c r="J29" s="22"/>
      <c r="K29" s="17"/>
      <c r="L29" s="12"/>
      <c r="M29" s="12">
        <v>7</v>
      </c>
      <c r="N29" s="12">
        <v>3</v>
      </c>
      <c r="O29" s="12"/>
      <c r="P29" s="12"/>
      <c r="Q29" s="12">
        <v>5</v>
      </c>
      <c r="R29" s="12">
        <v>2</v>
      </c>
      <c r="S29" s="17"/>
      <c r="T29" s="12"/>
      <c r="U29" s="12"/>
      <c r="V29" s="12">
        <v>1</v>
      </c>
      <c r="W29" s="12">
        <v>3</v>
      </c>
      <c r="X29" s="12"/>
      <c r="Y29" s="12"/>
      <c r="Z29" s="12">
        <v>2</v>
      </c>
      <c r="AA29" s="12">
        <v>1</v>
      </c>
      <c r="AB29" s="17">
        <v>2</v>
      </c>
      <c r="AC29" s="17"/>
      <c r="AD29" s="17"/>
      <c r="AE29" s="17"/>
      <c r="AF29" s="17"/>
      <c r="AG29" s="17"/>
      <c r="AH29" s="17">
        <v>24</v>
      </c>
      <c r="AI29" s="17"/>
      <c r="AJ29" s="17"/>
      <c r="AK29" s="17"/>
      <c r="AL29" s="17"/>
      <c r="AM29" s="17"/>
      <c r="AN29" s="17"/>
      <c r="AO29" s="27"/>
      <c r="AP29" s="27"/>
      <c r="AQ29" s="27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</row>
    <row r="30" spans="1:71" ht="12">
      <c r="A30" s="11">
        <f t="shared" si="4"/>
        <v>26</v>
      </c>
      <c r="B30" s="11" t="s">
        <v>284</v>
      </c>
      <c r="C30" s="11">
        <v>9392</v>
      </c>
      <c r="D30" s="18" t="s">
        <v>93</v>
      </c>
      <c r="E30" s="18">
        <f t="shared" si="0"/>
        <v>1</v>
      </c>
      <c r="F30" s="19" t="s">
        <v>460</v>
      </c>
      <c r="G30" s="100">
        <f t="shared" si="1"/>
        <v>44</v>
      </c>
      <c r="H30" s="100">
        <f t="shared" si="2"/>
        <v>15</v>
      </c>
      <c r="I30" s="20"/>
      <c r="J30" s="22"/>
      <c r="K30" s="12"/>
      <c r="L30" s="12">
        <v>1</v>
      </c>
      <c r="M30" s="12">
        <v>2</v>
      </c>
      <c r="N30" s="12">
        <v>25</v>
      </c>
      <c r="O30" s="12"/>
      <c r="P30" s="12">
        <v>1</v>
      </c>
      <c r="Q30" s="12">
        <v>3</v>
      </c>
      <c r="R30" s="12">
        <v>12</v>
      </c>
      <c r="S30" s="17"/>
      <c r="T30" s="12"/>
      <c r="U30" s="12">
        <v>1</v>
      </c>
      <c r="V30" s="12"/>
      <c r="W30" s="12">
        <v>7</v>
      </c>
      <c r="X30" s="12"/>
      <c r="Y30" s="12">
        <v>2</v>
      </c>
      <c r="Z30" s="12">
        <v>4</v>
      </c>
      <c r="AA30" s="12">
        <v>1</v>
      </c>
      <c r="AB30" s="17">
        <v>1</v>
      </c>
      <c r="AC30" s="17">
        <v>1</v>
      </c>
      <c r="AD30" s="17">
        <v>1</v>
      </c>
      <c r="AE30" s="17">
        <v>2</v>
      </c>
      <c r="AF30" s="17">
        <v>2</v>
      </c>
      <c r="AG30" s="17">
        <v>2</v>
      </c>
      <c r="AH30" s="17">
        <v>62</v>
      </c>
      <c r="AI30" s="17"/>
      <c r="AJ30" s="17"/>
      <c r="AK30" s="17"/>
      <c r="AL30" s="17"/>
      <c r="AM30" s="17"/>
      <c r="AN30" s="17"/>
      <c r="AO30" s="27">
        <v>4</v>
      </c>
      <c r="AP30" s="27">
        <v>4</v>
      </c>
      <c r="AQ30" s="27">
        <v>36</v>
      </c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>
        <v>15</v>
      </c>
      <c r="BC30" s="35">
        <v>36</v>
      </c>
      <c r="BD30" s="35"/>
      <c r="BE30" s="35"/>
      <c r="BF30" s="35">
        <v>2</v>
      </c>
      <c r="BG30" s="35">
        <v>8</v>
      </c>
      <c r="BH30" s="35"/>
      <c r="BI30" s="35"/>
      <c r="BJ30" s="35">
        <v>2</v>
      </c>
      <c r="BK30" s="35">
        <v>4</v>
      </c>
      <c r="BL30" s="35"/>
      <c r="BM30" s="35"/>
      <c r="BN30" s="35">
        <v>4</v>
      </c>
      <c r="BO30" s="35">
        <v>12</v>
      </c>
      <c r="BP30" s="35"/>
      <c r="BQ30" s="35"/>
      <c r="BR30" s="35">
        <v>4</v>
      </c>
      <c r="BS30" s="35">
        <v>12</v>
      </c>
    </row>
    <row r="31" spans="1:71" ht="12">
      <c r="A31" s="11">
        <f t="shared" si="4"/>
        <v>27</v>
      </c>
      <c r="B31" s="11" t="s">
        <v>284</v>
      </c>
      <c r="C31" s="11">
        <v>9415</v>
      </c>
      <c r="D31" s="18" t="s">
        <v>98</v>
      </c>
      <c r="E31" s="18">
        <f t="shared" si="0"/>
        <v>1</v>
      </c>
      <c r="F31" s="19" t="s">
        <v>460</v>
      </c>
      <c r="G31" s="100">
        <f t="shared" si="1"/>
        <v>159</v>
      </c>
      <c r="H31" s="100">
        <f t="shared" si="2"/>
        <v>0</v>
      </c>
      <c r="I31" s="20"/>
      <c r="J31" s="22"/>
      <c r="K31" s="12">
        <v>2</v>
      </c>
      <c r="L31" s="12">
        <v>1</v>
      </c>
      <c r="M31" s="12">
        <v>23</v>
      </c>
      <c r="N31" s="12">
        <v>34</v>
      </c>
      <c r="O31" s="12">
        <v>2</v>
      </c>
      <c r="P31" s="12">
        <v>1</v>
      </c>
      <c r="Q31" s="12">
        <v>28</v>
      </c>
      <c r="R31" s="12">
        <v>68</v>
      </c>
      <c r="S31" s="17">
        <v>0</v>
      </c>
      <c r="T31" s="12"/>
      <c r="U31" s="12"/>
      <c r="V31" s="12"/>
      <c r="W31" s="12"/>
      <c r="X31" s="12"/>
      <c r="Y31" s="12"/>
      <c r="Z31" s="12"/>
      <c r="AA31" s="12"/>
      <c r="AB31" s="17">
        <v>10</v>
      </c>
      <c r="AC31" s="17">
        <v>7</v>
      </c>
      <c r="AD31" s="17"/>
      <c r="AE31" s="17"/>
      <c r="AF31" s="17">
        <v>1</v>
      </c>
      <c r="AG31" s="17">
        <v>1</v>
      </c>
      <c r="AH31" s="17">
        <v>118</v>
      </c>
      <c r="AI31" s="17">
        <v>2</v>
      </c>
      <c r="AJ31" s="17">
        <v>1</v>
      </c>
      <c r="AK31" s="17"/>
      <c r="AL31" s="17"/>
      <c r="AM31" s="17"/>
      <c r="AN31" s="17"/>
      <c r="AO31" s="27"/>
      <c r="AP31" s="27"/>
      <c r="AQ31" s="27"/>
      <c r="AR31" s="35">
        <v>1</v>
      </c>
      <c r="AS31" s="35">
        <v>48</v>
      </c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>
        <v>2</v>
      </c>
      <c r="BM31" s="35">
        <v>29</v>
      </c>
      <c r="BN31" s="35">
        <v>4</v>
      </c>
      <c r="BO31" s="35">
        <v>20</v>
      </c>
      <c r="BP31" s="35">
        <v>1</v>
      </c>
      <c r="BQ31" s="35">
        <v>40</v>
      </c>
      <c r="BR31" s="35"/>
      <c r="BS31" s="35"/>
    </row>
    <row r="32" spans="1:71" s="8" customFormat="1" ht="15" customHeight="1">
      <c r="A32" s="189" t="s">
        <v>449</v>
      </c>
      <c r="B32" s="189"/>
      <c r="C32" s="189"/>
      <c r="D32" s="189"/>
      <c r="E32" s="18">
        <f t="shared" si="0"/>
      </c>
      <c r="F32" s="51"/>
      <c r="G32" s="104">
        <f>SUM(G5:G31)</f>
        <v>2185</v>
      </c>
      <c r="H32" s="104">
        <f aca="true" t="shared" si="5" ref="H32:BS32">SUM(H5:H31)</f>
        <v>1161</v>
      </c>
      <c r="I32" s="104">
        <f t="shared" si="5"/>
        <v>0</v>
      </c>
      <c r="J32" s="104">
        <f t="shared" si="5"/>
        <v>0</v>
      </c>
      <c r="K32" s="104">
        <f t="shared" si="5"/>
        <v>51</v>
      </c>
      <c r="L32" s="104">
        <f t="shared" si="5"/>
        <v>115</v>
      </c>
      <c r="M32" s="104">
        <f t="shared" si="5"/>
        <v>324</v>
      </c>
      <c r="N32" s="104">
        <f t="shared" si="5"/>
        <v>815</v>
      </c>
      <c r="O32" s="104">
        <f t="shared" si="5"/>
        <v>40</v>
      </c>
      <c r="P32" s="104">
        <f t="shared" si="5"/>
        <v>95</v>
      </c>
      <c r="Q32" s="104">
        <f t="shared" si="5"/>
        <v>271</v>
      </c>
      <c r="R32" s="104">
        <f t="shared" si="5"/>
        <v>474</v>
      </c>
      <c r="S32" s="104">
        <f t="shared" si="5"/>
        <v>0</v>
      </c>
      <c r="T32" s="104">
        <f t="shared" si="5"/>
        <v>142</v>
      </c>
      <c r="U32" s="104">
        <f t="shared" si="5"/>
        <v>92</v>
      </c>
      <c r="V32" s="104">
        <f t="shared" si="5"/>
        <v>163</v>
      </c>
      <c r="W32" s="104">
        <f t="shared" si="5"/>
        <v>294</v>
      </c>
      <c r="X32" s="104">
        <f t="shared" si="5"/>
        <v>108</v>
      </c>
      <c r="Y32" s="104">
        <f t="shared" si="5"/>
        <v>85</v>
      </c>
      <c r="Z32" s="104">
        <f t="shared" si="5"/>
        <v>117</v>
      </c>
      <c r="AA32" s="104">
        <f t="shared" si="5"/>
        <v>160</v>
      </c>
      <c r="AB32" s="104">
        <f t="shared" si="5"/>
        <v>411</v>
      </c>
      <c r="AC32" s="104">
        <f t="shared" si="5"/>
        <v>96</v>
      </c>
      <c r="AD32" s="104">
        <f t="shared" si="5"/>
        <v>102</v>
      </c>
      <c r="AE32" s="104">
        <f t="shared" si="5"/>
        <v>133</v>
      </c>
      <c r="AF32" s="104">
        <f t="shared" si="5"/>
        <v>213.2</v>
      </c>
      <c r="AG32" s="104">
        <f t="shared" si="5"/>
        <v>109.4</v>
      </c>
      <c r="AH32" s="104">
        <f t="shared" si="5"/>
        <v>1721</v>
      </c>
      <c r="AI32" s="104">
        <f t="shared" si="5"/>
        <v>20</v>
      </c>
      <c r="AJ32" s="104">
        <f t="shared" si="5"/>
        <v>15</v>
      </c>
      <c r="AK32" s="104">
        <f t="shared" si="5"/>
        <v>11</v>
      </c>
      <c r="AL32" s="104">
        <f t="shared" si="5"/>
        <v>0</v>
      </c>
      <c r="AM32" s="104">
        <f t="shared" si="5"/>
        <v>0</v>
      </c>
      <c r="AN32" s="104">
        <f t="shared" si="5"/>
        <v>31</v>
      </c>
      <c r="AO32" s="104">
        <f t="shared" si="5"/>
        <v>309</v>
      </c>
      <c r="AP32" s="104">
        <f t="shared" si="5"/>
        <v>185</v>
      </c>
      <c r="AQ32" s="104">
        <f t="shared" si="5"/>
        <v>939</v>
      </c>
      <c r="AR32" s="104">
        <f t="shared" si="5"/>
        <v>22.5</v>
      </c>
      <c r="AS32" s="104">
        <f t="shared" si="5"/>
        <v>941</v>
      </c>
      <c r="AT32" s="104">
        <f t="shared" si="5"/>
        <v>14</v>
      </c>
      <c r="AU32" s="104">
        <f t="shared" si="5"/>
        <v>48</v>
      </c>
      <c r="AV32" s="104">
        <f t="shared" si="5"/>
        <v>0</v>
      </c>
      <c r="AW32" s="104">
        <f t="shared" si="5"/>
        <v>0</v>
      </c>
      <c r="AX32" s="104">
        <f t="shared" si="5"/>
        <v>9</v>
      </c>
      <c r="AY32" s="104">
        <f t="shared" si="5"/>
        <v>20</v>
      </c>
      <c r="AZ32" s="104">
        <f t="shared" si="5"/>
        <v>2</v>
      </c>
      <c r="BA32" s="104">
        <f t="shared" si="5"/>
        <v>26</v>
      </c>
      <c r="BB32" s="104">
        <f t="shared" si="5"/>
        <v>142</v>
      </c>
      <c r="BC32" s="104">
        <f t="shared" si="5"/>
        <v>450</v>
      </c>
      <c r="BD32" s="104">
        <f t="shared" si="5"/>
        <v>5</v>
      </c>
      <c r="BE32" s="104">
        <f t="shared" si="5"/>
        <v>130</v>
      </c>
      <c r="BF32" s="104">
        <f t="shared" si="5"/>
        <v>51</v>
      </c>
      <c r="BG32" s="104">
        <f t="shared" si="5"/>
        <v>154</v>
      </c>
      <c r="BH32" s="104">
        <f t="shared" si="5"/>
        <v>6</v>
      </c>
      <c r="BI32" s="104">
        <f t="shared" si="5"/>
        <v>85.5</v>
      </c>
      <c r="BJ32" s="104">
        <f t="shared" si="5"/>
        <v>92</v>
      </c>
      <c r="BK32" s="104">
        <f t="shared" si="5"/>
        <v>202</v>
      </c>
      <c r="BL32" s="104">
        <f t="shared" si="5"/>
        <v>18</v>
      </c>
      <c r="BM32" s="104">
        <f t="shared" si="5"/>
        <v>352</v>
      </c>
      <c r="BN32" s="104">
        <f t="shared" si="5"/>
        <v>108</v>
      </c>
      <c r="BO32" s="104">
        <f t="shared" si="5"/>
        <v>421</v>
      </c>
      <c r="BP32" s="104">
        <f t="shared" si="5"/>
        <v>18</v>
      </c>
      <c r="BQ32" s="104">
        <f t="shared" si="5"/>
        <v>243</v>
      </c>
      <c r="BR32" s="104">
        <f t="shared" si="5"/>
        <v>172</v>
      </c>
      <c r="BS32" s="104">
        <f t="shared" si="5"/>
        <v>302</v>
      </c>
    </row>
    <row r="33" spans="1:71" s="8" customFormat="1" ht="15" customHeight="1">
      <c r="A33" s="188" t="s">
        <v>335</v>
      </c>
      <c r="B33" s="188"/>
      <c r="C33" s="188"/>
      <c r="D33" s="188"/>
      <c r="E33" s="18">
        <f t="shared" si="0"/>
      </c>
      <c r="F33" s="16"/>
      <c r="G33" s="104">
        <v>2173</v>
      </c>
      <c r="H33" s="104">
        <v>1408</v>
      </c>
      <c r="I33" s="20">
        <v>0</v>
      </c>
      <c r="J33" s="115">
        <v>0</v>
      </c>
      <c r="K33" s="115">
        <v>89</v>
      </c>
      <c r="L33" s="115">
        <v>126</v>
      </c>
      <c r="M33" s="115">
        <v>338</v>
      </c>
      <c r="N33" s="115">
        <v>768</v>
      </c>
      <c r="O33" s="115">
        <v>66</v>
      </c>
      <c r="P33" s="115">
        <v>85</v>
      </c>
      <c r="Q33" s="115">
        <v>256</v>
      </c>
      <c r="R33" s="115">
        <v>445</v>
      </c>
      <c r="S33" s="115">
        <v>0</v>
      </c>
      <c r="T33" s="115">
        <v>106</v>
      </c>
      <c r="U33" s="115">
        <v>142</v>
      </c>
      <c r="V33" s="115">
        <v>266</v>
      </c>
      <c r="W33" s="115">
        <v>260</v>
      </c>
      <c r="X33" s="115">
        <v>105</v>
      </c>
      <c r="Y33" s="115">
        <v>144</v>
      </c>
      <c r="Z33" s="115">
        <v>151</v>
      </c>
      <c r="AA33" s="115">
        <v>234</v>
      </c>
      <c r="AB33" s="115">
        <v>401</v>
      </c>
      <c r="AC33" s="115">
        <v>107</v>
      </c>
      <c r="AD33" s="115">
        <v>102</v>
      </c>
      <c r="AE33" s="115">
        <v>82</v>
      </c>
      <c r="AF33" s="115">
        <v>232</v>
      </c>
      <c r="AG33" s="115">
        <v>148</v>
      </c>
      <c r="AH33" s="115">
        <v>1889</v>
      </c>
      <c r="AI33" s="115">
        <v>42</v>
      </c>
      <c r="AJ33" s="115">
        <v>20</v>
      </c>
      <c r="AK33" s="115">
        <v>12</v>
      </c>
      <c r="AL33" s="115">
        <v>0</v>
      </c>
      <c r="AM33" s="115">
        <v>0</v>
      </c>
      <c r="AN33" s="115">
        <v>51</v>
      </c>
      <c r="AO33" s="115">
        <v>390</v>
      </c>
      <c r="AP33" s="115">
        <v>184</v>
      </c>
      <c r="AQ33" s="115">
        <v>947</v>
      </c>
      <c r="AR33" s="120">
        <v>22</v>
      </c>
      <c r="AS33" s="120">
        <v>893</v>
      </c>
      <c r="AT33" s="120">
        <v>3</v>
      </c>
      <c r="AU33" s="120">
        <v>26</v>
      </c>
      <c r="AV33" s="120">
        <v>2</v>
      </c>
      <c r="AW33" s="120">
        <v>60</v>
      </c>
      <c r="AX33" s="120">
        <v>0</v>
      </c>
      <c r="AY33" s="120">
        <v>0</v>
      </c>
      <c r="AZ33" s="120">
        <v>3</v>
      </c>
      <c r="BA33" s="120">
        <v>33</v>
      </c>
      <c r="BB33" s="120">
        <v>140</v>
      </c>
      <c r="BC33" s="120">
        <v>317</v>
      </c>
      <c r="BD33" s="120">
        <v>3.5</v>
      </c>
      <c r="BE33" s="120">
        <v>84</v>
      </c>
      <c r="BF33" s="120">
        <v>35</v>
      </c>
      <c r="BG33" s="120">
        <v>105.5</v>
      </c>
      <c r="BH33" s="120">
        <v>4.5</v>
      </c>
      <c r="BI33" s="120">
        <v>84</v>
      </c>
      <c r="BJ33" s="120">
        <v>72</v>
      </c>
      <c r="BK33" s="120">
        <v>163.5</v>
      </c>
      <c r="BL33" s="120">
        <v>17</v>
      </c>
      <c r="BM33" s="120">
        <v>338</v>
      </c>
      <c r="BN33" s="120">
        <v>109</v>
      </c>
      <c r="BO33" s="120">
        <v>471</v>
      </c>
      <c r="BP33" s="120">
        <v>11</v>
      </c>
      <c r="BQ33" s="120">
        <v>95</v>
      </c>
      <c r="BR33" s="120">
        <v>214</v>
      </c>
      <c r="BS33" s="120">
        <v>573</v>
      </c>
    </row>
    <row r="34" spans="1:71" s="8" customFormat="1" ht="15" customHeight="1">
      <c r="A34" s="188" t="s">
        <v>450</v>
      </c>
      <c r="B34" s="188"/>
      <c r="C34" s="188"/>
      <c r="D34" s="188"/>
      <c r="E34" s="16"/>
      <c r="F34" s="16"/>
      <c r="G34" s="85">
        <f>IF(G32=0,"",G32/G33)</f>
        <v>1.0055223193741372</v>
      </c>
      <c r="H34" s="85">
        <f aca="true" t="shared" si="6" ref="H34:BS34">IF(H32=0,"",H32/H33)</f>
        <v>0.8245738636363636</v>
      </c>
      <c r="I34" s="10">
        <f t="shared" si="6"/>
      </c>
      <c r="J34" s="85">
        <f t="shared" si="6"/>
      </c>
      <c r="K34" s="85">
        <f t="shared" si="6"/>
        <v>0.5730337078651685</v>
      </c>
      <c r="L34" s="85">
        <f t="shared" si="6"/>
        <v>0.9126984126984127</v>
      </c>
      <c r="M34" s="85">
        <f t="shared" si="6"/>
        <v>0.9585798816568047</v>
      </c>
      <c r="N34" s="85">
        <f t="shared" si="6"/>
        <v>1.0611979166666667</v>
      </c>
      <c r="O34" s="85">
        <f t="shared" si="6"/>
        <v>0.6060606060606061</v>
      </c>
      <c r="P34" s="85">
        <f t="shared" si="6"/>
        <v>1.1176470588235294</v>
      </c>
      <c r="Q34" s="85">
        <f t="shared" si="6"/>
        <v>1.05859375</v>
      </c>
      <c r="R34" s="85">
        <f t="shared" si="6"/>
        <v>1.0651685393258428</v>
      </c>
      <c r="S34" s="85">
        <f t="shared" si="6"/>
      </c>
      <c r="T34" s="85">
        <f t="shared" si="6"/>
        <v>1.3396226415094339</v>
      </c>
      <c r="U34" s="85">
        <f t="shared" si="6"/>
        <v>0.647887323943662</v>
      </c>
      <c r="V34" s="85">
        <f t="shared" si="6"/>
        <v>0.6127819548872181</v>
      </c>
      <c r="W34" s="85">
        <f t="shared" si="6"/>
        <v>1.1307692307692307</v>
      </c>
      <c r="X34" s="85">
        <f t="shared" si="6"/>
        <v>1.0285714285714285</v>
      </c>
      <c r="Y34" s="85">
        <f t="shared" si="6"/>
        <v>0.5902777777777778</v>
      </c>
      <c r="Z34" s="85">
        <f t="shared" si="6"/>
        <v>0.7748344370860927</v>
      </c>
      <c r="AA34" s="85">
        <f t="shared" si="6"/>
        <v>0.6837606837606838</v>
      </c>
      <c r="AB34" s="85">
        <f t="shared" si="6"/>
        <v>1.0249376558603491</v>
      </c>
      <c r="AC34" s="85">
        <f t="shared" si="6"/>
        <v>0.897196261682243</v>
      </c>
      <c r="AD34" s="85">
        <f t="shared" si="6"/>
        <v>1</v>
      </c>
      <c r="AE34" s="85">
        <f t="shared" si="6"/>
        <v>1.6219512195121952</v>
      </c>
      <c r="AF34" s="85">
        <f t="shared" si="6"/>
        <v>0.9189655172413793</v>
      </c>
      <c r="AG34" s="85">
        <f t="shared" si="6"/>
        <v>0.7391891891891892</v>
      </c>
      <c r="AH34" s="85">
        <f t="shared" si="6"/>
        <v>0.911064055055585</v>
      </c>
      <c r="AI34" s="85">
        <f t="shared" si="6"/>
        <v>0.47619047619047616</v>
      </c>
      <c r="AJ34" s="85">
        <f t="shared" si="6"/>
        <v>0.75</v>
      </c>
      <c r="AK34" s="85">
        <f t="shared" si="6"/>
        <v>0.9166666666666666</v>
      </c>
      <c r="AL34" s="85">
        <f t="shared" si="6"/>
      </c>
      <c r="AM34" s="85">
        <f t="shared" si="6"/>
      </c>
      <c r="AN34" s="85">
        <f t="shared" si="6"/>
        <v>0.6078431372549019</v>
      </c>
      <c r="AO34" s="85">
        <f t="shared" si="6"/>
        <v>0.7923076923076923</v>
      </c>
      <c r="AP34" s="85">
        <f t="shared" si="6"/>
        <v>1.0054347826086956</v>
      </c>
      <c r="AQ34" s="85">
        <f t="shared" si="6"/>
        <v>0.9915522703273495</v>
      </c>
      <c r="AR34" s="85">
        <f t="shared" si="6"/>
        <v>1.0227272727272727</v>
      </c>
      <c r="AS34" s="85">
        <f t="shared" si="6"/>
        <v>1.053751399776036</v>
      </c>
      <c r="AT34" s="85">
        <f t="shared" si="6"/>
        <v>4.666666666666667</v>
      </c>
      <c r="AU34" s="85">
        <f t="shared" si="6"/>
        <v>1.8461538461538463</v>
      </c>
      <c r="AV34" s="85">
        <f t="shared" si="6"/>
      </c>
      <c r="AW34" s="85">
        <f t="shared" si="6"/>
      </c>
      <c r="AX34" s="85" t="e">
        <f t="shared" si="6"/>
        <v>#DIV/0!</v>
      </c>
      <c r="AY34" s="85" t="e">
        <f t="shared" si="6"/>
        <v>#DIV/0!</v>
      </c>
      <c r="AZ34" s="85">
        <f t="shared" si="6"/>
        <v>0.6666666666666666</v>
      </c>
      <c r="BA34" s="85">
        <f t="shared" si="6"/>
        <v>0.7878787878787878</v>
      </c>
      <c r="BB34" s="85">
        <f t="shared" si="6"/>
        <v>1.0142857142857142</v>
      </c>
      <c r="BC34" s="85">
        <f t="shared" si="6"/>
        <v>1.4195583596214512</v>
      </c>
      <c r="BD34" s="85">
        <f t="shared" si="6"/>
        <v>1.4285714285714286</v>
      </c>
      <c r="BE34" s="85">
        <f t="shared" si="6"/>
        <v>1.5476190476190477</v>
      </c>
      <c r="BF34" s="85">
        <f t="shared" si="6"/>
        <v>1.457142857142857</v>
      </c>
      <c r="BG34" s="85">
        <f t="shared" si="6"/>
        <v>1.4597156398104265</v>
      </c>
      <c r="BH34" s="85">
        <f t="shared" si="6"/>
        <v>1.3333333333333333</v>
      </c>
      <c r="BI34" s="85">
        <f t="shared" si="6"/>
        <v>1.0178571428571428</v>
      </c>
      <c r="BJ34" s="85">
        <f t="shared" si="6"/>
        <v>1.2777777777777777</v>
      </c>
      <c r="BK34" s="85">
        <f t="shared" si="6"/>
        <v>1.235474006116208</v>
      </c>
      <c r="BL34" s="85">
        <f t="shared" si="6"/>
        <v>1.0588235294117647</v>
      </c>
      <c r="BM34" s="85">
        <f t="shared" si="6"/>
        <v>1.0414201183431953</v>
      </c>
      <c r="BN34" s="85">
        <f t="shared" si="6"/>
        <v>0.9908256880733946</v>
      </c>
      <c r="BO34" s="85">
        <f t="shared" si="6"/>
        <v>0.8938428874734607</v>
      </c>
      <c r="BP34" s="85">
        <f t="shared" si="6"/>
        <v>1.6363636363636365</v>
      </c>
      <c r="BQ34" s="85">
        <f t="shared" si="6"/>
        <v>2.557894736842105</v>
      </c>
      <c r="BR34" s="85">
        <f t="shared" si="6"/>
        <v>0.8037383177570093</v>
      </c>
      <c r="BS34" s="85">
        <f t="shared" si="6"/>
        <v>0.5270506108202443</v>
      </c>
    </row>
    <row r="35" ht="12">
      <c r="E35" s="52">
        <f>IF(F35="Y",1,"")</f>
      </c>
    </row>
    <row r="36" spans="4:6" ht="12.75">
      <c r="D36" s="126" t="s">
        <v>453</v>
      </c>
      <c r="E36" s="126"/>
      <c r="F36" s="127">
        <f>SUM(E5:E31)</f>
        <v>23</v>
      </c>
    </row>
    <row r="37" spans="4:6" ht="12.75">
      <c r="D37" s="126" t="s">
        <v>330</v>
      </c>
      <c r="E37" s="126"/>
      <c r="F37" s="128">
        <f>+F36/A31</f>
        <v>0.8518518518518519</v>
      </c>
    </row>
    <row r="38" ht="12">
      <c r="E38" s="52"/>
    </row>
    <row r="39" ht="12">
      <c r="E39" s="52"/>
    </row>
    <row r="40" spans="4:71" ht="12.75">
      <c r="D40" s="62"/>
      <c r="E40" s="62"/>
      <c r="F40" s="63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</row>
    <row r="41" ht="12">
      <c r="E41" s="52"/>
    </row>
    <row r="42" ht="12">
      <c r="E42" s="52">
        <f aca="true" t="shared" si="7" ref="E42:E67">IF(F42="Y",1,"")</f>
      </c>
    </row>
    <row r="43" ht="12">
      <c r="E43" s="52">
        <f t="shared" si="7"/>
      </c>
    </row>
    <row r="44" ht="12">
      <c r="E44" s="52">
        <f t="shared" si="7"/>
      </c>
    </row>
    <row r="45" ht="12">
      <c r="E45" s="52">
        <f t="shared" si="7"/>
      </c>
    </row>
    <row r="46" ht="12">
      <c r="E46" s="52">
        <f t="shared" si="7"/>
      </c>
    </row>
    <row r="47" ht="12">
      <c r="E47" s="67">
        <f t="shared" si="7"/>
      </c>
    </row>
    <row r="48" ht="12">
      <c r="E48" s="52">
        <f t="shared" si="7"/>
      </c>
    </row>
    <row r="49" ht="12">
      <c r="E49" s="52">
        <f t="shared" si="7"/>
      </c>
    </row>
    <row r="50" ht="12">
      <c r="E50" s="52">
        <f t="shared" si="7"/>
      </c>
    </row>
    <row r="51" ht="12">
      <c r="E51" s="52">
        <f t="shared" si="7"/>
      </c>
    </row>
    <row r="52" ht="12">
      <c r="E52" s="52">
        <f t="shared" si="7"/>
      </c>
    </row>
    <row r="53" ht="12">
      <c r="E53" s="52">
        <f t="shared" si="7"/>
      </c>
    </row>
    <row r="54" ht="12">
      <c r="E54" s="52">
        <f t="shared" si="7"/>
      </c>
    </row>
    <row r="55" ht="12">
      <c r="E55" s="52">
        <f t="shared" si="7"/>
      </c>
    </row>
    <row r="56" ht="12">
      <c r="E56" s="52">
        <f t="shared" si="7"/>
      </c>
    </row>
    <row r="57" ht="12">
      <c r="E57" s="52">
        <f t="shared" si="7"/>
      </c>
    </row>
    <row r="58" ht="12">
      <c r="E58" s="52">
        <f t="shared" si="7"/>
      </c>
    </row>
    <row r="59" ht="12">
      <c r="E59" s="52">
        <f t="shared" si="7"/>
      </c>
    </row>
    <row r="60" ht="12">
      <c r="E60" s="52">
        <f t="shared" si="7"/>
      </c>
    </row>
    <row r="61" ht="12">
      <c r="E61" s="52">
        <f t="shared" si="7"/>
      </c>
    </row>
    <row r="62" ht="12">
      <c r="E62" s="52">
        <f t="shared" si="7"/>
      </c>
    </row>
    <row r="63" ht="12">
      <c r="E63" s="52">
        <f t="shared" si="7"/>
      </c>
    </row>
    <row r="64" ht="12">
      <c r="E64" s="52">
        <f t="shared" si="7"/>
      </c>
    </row>
    <row r="65" ht="12">
      <c r="E65" s="52">
        <f t="shared" si="7"/>
      </c>
    </row>
    <row r="66" ht="12">
      <c r="E66" s="52">
        <f t="shared" si="7"/>
      </c>
    </row>
    <row r="67" ht="12">
      <c r="E67" s="52">
        <f t="shared" si="7"/>
      </c>
    </row>
    <row r="68" ht="12">
      <c r="E68" s="52">
        <f aca="true" t="shared" si="8" ref="E68:E76">IF(F68="Y",1,"")</f>
      </c>
    </row>
    <row r="69" ht="12">
      <c r="E69" s="52">
        <f t="shared" si="8"/>
      </c>
    </row>
    <row r="70" ht="12">
      <c r="E70" s="52">
        <f t="shared" si="8"/>
      </c>
    </row>
    <row r="71" ht="12">
      <c r="E71" s="52">
        <f t="shared" si="8"/>
      </c>
    </row>
    <row r="72" ht="12">
      <c r="E72" s="52">
        <f t="shared" si="8"/>
      </c>
    </row>
    <row r="73" ht="12">
      <c r="E73" s="52">
        <f t="shared" si="8"/>
      </c>
    </row>
    <row r="74" ht="12">
      <c r="E74" s="52">
        <f t="shared" si="8"/>
      </c>
    </row>
    <row r="75" ht="12">
      <c r="E75" s="52">
        <f t="shared" si="8"/>
      </c>
    </row>
    <row r="76" ht="12">
      <c r="E76" s="52">
        <f t="shared" si="8"/>
      </c>
    </row>
  </sheetData>
  <sheetProtection/>
  <mergeCells count="39">
    <mergeCell ref="AR3:AS3"/>
    <mergeCell ref="AT3:AU3"/>
    <mergeCell ref="AV3:AW3"/>
    <mergeCell ref="AX3:AY3"/>
    <mergeCell ref="AZ3:BA3"/>
    <mergeCell ref="AK1:AL3"/>
    <mergeCell ref="AM1:AN3"/>
    <mergeCell ref="AO1:AQ3"/>
    <mergeCell ref="AR1:BS1"/>
    <mergeCell ref="AR2:AU2"/>
    <mergeCell ref="AZ2:BC2"/>
    <mergeCell ref="BD2:BG2"/>
    <mergeCell ref="BH2:BK2"/>
    <mergeCell ref="BL2:BO2"/>
    <mergeCell ref="BP3:BQ3"/>
    <mergeCell ref="BB3:BC3"/>
    <mergeCell ref="BD3:BE3"/>
    <mergeCell ref="BF3:BG3"/>
    <mergeCell ref="BN3:BO3"/>
    <mergeCell ref="AF1:AH3"/>
    <mergeCell ref="AI1:AJ3"/>
    <mergeCell ref="BP2:BS2"/>
    <mergeCell ref="A1:D4"/>
    <mergeCell ref="E1:E4"/>
    <mergeCell ref="F1:F4"/>
    <mergeCell ref="G1:G4"/>
    <mergeCell ref="H1:H4"/>
    <mergeCell ref="I1:I4"/>
    <mergeCell ref="AV2:AY2"/>
    <mergeCell ref="A34:D34"/>
    <mergeCell ref="A33:D33"/>
    <mergeCell ref="A32:D32"/>
    <mergeCell ref="BR3:BS3"/>
    <mergeCell ref="BH3:BI3"/>
    <mergeCell ref="BJ3:BK3"/>
    <mergeCell ref="BL3:BM3"/>
    <mergeCell ref="J1:R3"/>
    <mergeCell ref="S1:AA3"/>
    <mergeCell ref="AB1:AE3"/>
  </mergeCells>
  <printOptions horizontalCentered="1"/>
  <pageMargins left="0.24" right="0.18" top="0.56" bottom="0.47" header="0.5118110236220472" footer="0.5118110236220472"/>
  <pageSetup fitToWidth="2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Y78"/>
  <sheetViews>
    <sheetView zoomScalePageLayoutView="0" workbookViewId="0" topLeftCell="A1">
      <pane ySplit="4200" topLeftCell="A48" activePane="bottomLeft" state="split"/>
      <selection pane="topLeft" activeCell="J1" sqref="J1:R3"/>
      <selection pane="bottomLeft" activeCell="A49" sqref="A49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1" customWidth="1"/>
    <col min="9" max="9" width="11.421875" style="1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1" t="s">
        <v>455</v>
      </c>
      <c r="B1" s="181"/>
      <c r="C1" s="181"/>
      <c r="D1" s="181"/>
      <c r="E1" s="182"/>
      <c r="F1" s="185" t="s">
        <v>324</v>
      </c>
      <c r="G1" s="180" t="s">
        <v>251</v>
      </c>
      <c r="H1" s="180" t="s">
        <v>252</v>
      </c>
      <c r="I1" s="187" t="s">
        <v>2</v>
      </c>
      <c r="J1" s="166" t="s">
        <v>246</v>
      </c>
      <c r="K1" s="166"/>
      <c r="L1" s="166"/>
      <c r="M1" s="166"/>
      <c r="N1" s="166"/>
      <c r="O1" s="166"/>
      <c r="P1" s="166"/>
      <c r="Q1" s="166"/>
      <c r="R1" s="166"/>
      <c r="S1" s="166" t="s">
        <v>245</v>
      </c>
      <c r="T1" s="166"/>
      <c r="U1" s="166"/>
      <c r="V1" s="166"/>
      <c r="W1" s="166"/>
      <c r="X1" s="166"/>
      <c r="Y1" s="166"/>
      <c r="Z1" s="166"/>
      <c r="AA1" s="166"/>
      <c r="AB1" s="165" t="s">
        <v>289</v>
      </c>
      <c r="AC1" s="165"/>
      <c r="AD1" s="165"/>
      <c r="AE1" s="165"/>
      <c r="AF1" s="172" t="s">
        <v>291</v>
      </c>
      <c r="AG1" s="172"/>
      <c r="AH1" s="172"/>
      <c r="AI1" s="165" t="s">
        <v>0</v>
      </c>
      <c r="AJ1" s="165"/>
      <c r="AK1" s="165" t="s">
        <v>269</v>
      </c>
      <c r="AL1" s="165"/>
      <c r="AM1" s="172" t="s">
        <v>247</v>
      </c>
      <c r="AN1" s="172"/>
      <c r="AO1" s="166" t="s">
        <v>248</v>
      </c>
      <c r="AP1" s="166"/>
      <c r="AQ1" s="166"/>
      <c r="AR1" s="165" t="s">
        <v>250</v>
      </c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</row>
    <row r="2" spans="1:71" ht="27.75" customHeight="1">
      <c r="A2" s="181"/>
      <c r="B2" s="181"/>
      <c r="C2" s="181"/>
      <c r="D2" s="181"/>
      <c r="E2" s="183"/>
      <c r="F2" s="186"/>
      <c r="G2" s="180"/>
      <c r="H2" s="180"/>
      <c r="I2" s="187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5"/>
      <c r="AC2" s="165"/>
      <c r="AD2" s="165"/>
      <c r="AE2" s="165"/>
      <c r="AF2" s="172"/>
      <c r="AG2" s="172"/>
      <c r="AH2" s="172"/>
      <c r="AI2" s="165"/>
      <c r="AJ2" s="165"/>
      <c r="AK2" s="165"/>
      <c r="AL2" s="165"/>
      <c r="AM2" s="172"/>
      <c r="AN2" s="172"/>
      <c r="AO2" s="166"/>
      <c r="AP2" s="166"/>
      <c r="AQ2" s="166"/>
      <c r="AR2" s="165" t="s">
        <v>314</v>
      </c>
      <c r="AS2" s="165"/>
      <c r="AT2" s="165"/>
      <c r="AU2" s="165"/>
      <c r="AV2" s="165" t="s">
        <v>290</v>
      </c>
      <c r="AW2" s="165"/>
      <c r="AX2" s="165"/>
      <c r="AY2" s="165"/>
      <c r="AZ2" s="165" t="s">
        <v>276</v>
      </c>
      <c r="BA2" s="165"/>
      <c r="BB2" s="165"/>
      <c r="BC2" s="165"/>
      <c r="BD2" s="165" t="s">
        <v>277</v>
      </c>
      <c r="BE2" s="165"/>
      <c r="BF2" s="165"/>
      <c r="BG2" s="165"/>
      <c r="BH2" s="165" t="s">
        <v>278</v>
      </c>
      <c r="BI2" s="165"/>
      <c r="BJ2" s="165"/>
      <c r="BK2" s="165"/>
      <c r="BL2" s="165" t="s">
        <v>279</v>
      </c>
      <c r="BM2" s="165"/>
      <c r="BN2" s="165"/>
      <c r="BO2" s="165"/>
      <c r="BP2" s="165" t="s">
        <v>1</v>
      </c>
      <c r="BQ2" s="165"/>
      <c r="BR2" s="165"/>
      <c r="BS2" s="165"/>
    </row>
    <row r="3" spans="1:71" ht="27.75" customHeight="1">
      <c r="A3" s="181"/>
      <c r="B3" s="181"/>
      <c r="C3" s="181"/>
      <c r="D3" s="181"/>
      <c r="E3" s="183"/>
      <c r="F3" s="186"/>
      <c r="G3" s="180"/>
      <c r="H3" s="180"/>
      <c r="I3" s="187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5"/>
      <c r="AC3" s="165"/>
      <c r="AD3" s="165"/>
      <c r="AE3" s="165"/>
      <c r="AF3" s="172"/>
      <c r="AG3" s="172"/>
      <c r="AH3" s="172"/>
      <c r="AI3" s="165"/>
      <c r="AJ3" s="165"/>
      <c r="AK3" s="165"/>
      <c r="AL3" s="165"/>
      <c r="AM3" s="172"/>
      <c r="AN3" s="172"/>
      <c r="AO3" s="166"/>
      <c r="AP3" s="166"/>
      <c r="AQ3" s="166"/>
      <c r="AR3" s="165" t="s">
        <v>272</v>
      </c>
      <c r="AS3" s="165"/>
      <c r="AT3" s="165" t="s">
        <v>273</v>
      </c>
      <c r="AU3" s="165"/>
      <c r="AV3" s="165" t="s">
        <v>272</v>
      </c>
      <c r="AW3" s="165"/>
      <c r="AX3" s="165" t="s">
        <v>273</v>
      </c>
      <c r="AY3" s="165"/>
      <c r="AZ3" s="165" t="s">
        <v>272</v>
      </c>
      <c r="BA3" s="165"/>
      <c r="BB3" s="165" t="s">
        <v>273</v>
      </c>
      <c r="BC3" s="165"/>
      <c r="BD3" s="165" t="s">
        <v>272</v>
      </c>
      <c r="BE3" s="165"/>
      <c r="BF3" s="165" t="s">
        <v>273</v>
      </c>
      <c r="BG3" s="165"/>
      <c r="BH3" s="165" t="s">
        <v>272</v>
      </c>
      <c r="BI3" s="165"/>
      <c r="BJ3" s="165" t="s">
        <v>273</v>
      </c>
      <c r="BK3" s="165"/>
      <c r="BL3" s="165" t="s">
        <v>272</v>
      </c>
      <c r="BM3" s="165"/>
      <c r="BN3" s="165" t="s">
        <v>273</v>
      </c>
      <c r="BO3" s="165"/>
      <c r="BP3" s="165" t="s">
        <v>272</v>
      </c>
      <c r="BQ3" s="165"/>
      <c r="BR3" s="165" t="s">
        <v>273</v>
      </c>
      <c r="BS3" s="165"/>
    </row>
    <row r="4" spans="1:122" ht="108.75" customHeight="1">
      <c r="A4" s="181"/>
      <c r="B4" s="181"/>
      <c r="C4" s="181"/>
      <c r="D4" s="181"/>
      <c r="E4" s="184"/>
      <c r="F4" s="186"/>
      <c r="G4" s="180"/>
      <c r="H4" s="180"/>
      <c r="I4" s="187"/>
      <c r="J4" s="6" t="s">
        <v>257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257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266</v>
      </c>
      <c r="AC4" s="6" t="s">
        <v>280</v>
      </c>
      <c r="AD4" s="6" t="s">
        <v>281</v>
      </c>
      <c r="AE4" s="6" t="s">
        <v>282</v>
      </c>
      <c r="AF4" s="6" t="s">
        <v>11</v>
      </c>
      <c r="AG4" s="6" t="s">
        <v>267</v>
      </c>
      <c r="AH4" s="6" t="s">
        <v>268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270</v>
      </c>
      <c r="AP4" s="6" t="s">
        <v>271</v>
      </c>
      <c r="AQ4" s="6" t="s">
        <v>249</v>
      </c>
      <c r="AR4" s="6" t="s">
        <v>274</v>
      </c>
      <c r="AS4" s="6" t="s">
        <v>275</v>
      </c>
      <c r="AT4" s="6" t="s">
        <v>274</v>
      </c>
      <c r="AU4" s="6" t="s">
        <v>275</v>
      </c>
      <c r="AV4" s="6" t="s">
        <v>274</v>
      </c>
      <c r="AW4" s="6" t="s">
        <v>275</v>
      </c>
      <c r="AX4" s="6" t="s">
        <v>274</v>
      </c>
      <c r="AY4" s="6" t="s">
        <v>275</v>
      </c>
      <c r="AZ4" s="6" t="s">
        <v>274</v>
      </c>
      <c r="BA4" s="6" t="s">
        <v>275</v>
      </c>
      <c r="BB4" s="6" t="s">
        <v>274</v>
      </c>
      <c r="BC4" s="6" t="s">
        <v>275</v>
      </c>
      <c r="BD4" s="6" t="s">
        <v>274</v>
      </c>
      <c r="BE4" s="6" t="s">
        <v>275</v>
      </c>
      <c r="BF4" s="6" t="s">
        <v>274</v>
      </c>
      <c r="BG4" s="6" t="s">
        <v>275</v>
      </c>
      <c r="BH4" s="6" t="s">
        <v>274</v>
      </c>
      <c r="BI4" s="6" t="s">
        <v>275</v>
      </c>
      <c r="BJ4" s="6" t="s">
        <v>274</v>
      </c>
      <c r="BK4" s="53" t="s">
        <v>275</v>
      </c>
      <c r="BL4" s="6" t="s">
        <v>274</v>
      </c>
      <c r="BM4" s="6" t="s">
        <v>275</v>
      </c>
      <c r="BN4" s="6" t="s">
        <v>274</v>
      </c>
      <c r="BO4" s="6" t="s">
        <v>275</v>
      </c>
      <c r="BP4" s="6" t="s">
        <v>274</v>
      </c>
      <c r="BQ4" s="6" t="s">
        <v>275</v>
      </c>
      <c r="BR4" s="6" t="s">
        <v>274</v>
      </c>
      <c r="BS4" s="6" t="s">
        <v>275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ht="14.25" customHeight="1">
      <c r="A5" s="11">
        <v>1</v>
      </c>
      <c r="B5" s="11" t="s">
        <v>286</v>
      </c>
      <c r="C5" s="11">
        <v>9521</v>
      </c>
      <c r="D5" s="18" t="s">
        <v>120</v>
      </c>
      <c r="E5" s="18">
        <f aca="true" t="shared" si="0" ref="E5:E36">IF(F5="Y",1,"")</f>
        <v>1</v>
      </c>
      <c r="F5" s="19" t="s">
        <v>460</v>
      </c>
      <c r="G5" s="121">
        <f>SUM(J5:R5)</f>
        <v>66</v>
      </c>
      <c r="H5" s="121">
        <f>SUM(S5:AA5)</f>
        <v>16</v>
      </c>
      <c r="I5" s="20"/>
      <c r="J5" s="22"/>
      <c r="K5" s="21">
        <v>1</v>
      </c>
      <c r="L5" s="21">
        <v>2</v>
      </c>
      <c r="M5" s="21">
        <v>14</v>
      </c>
      <c r="N5" s="21">
        <v>25</v>
      </c>
      <c r="O5" s="21">
        <v>2</v>
      </c>
      <c r="P5" s="112">
        <v>1</v>
      </c>
      <c r="Q5" s="21">
        <v>10</v>
      </c>
      <c r="R5" s="21">
        <v>11</v>
      </c>
      <c r="S5" s="22"/>
      <c r="T5" s="21">
        <v>1</v>
      </c>
      <c r="U5" s="21"/>
      <c r="V5" s="21">
        <v>4</v>
      </c>
      <c r="W5" s="21">
        <v>3</v>
      </c>
      <c r="X5" s="21"/>
      <c r="Y5" s="21"/>
      <c r="Z5" s="21">
        <v>5</v>
      </c>
      <c r="AA5" s="21">
        <v>3</v>
      </c>
      <c r="AB5" s="22">
        <v>3</v>
      </c>
      <c r="AC5" s="22">
        <v>6</v>
      </c>
      <c r="AD5" s="22"/>
      <c r="AE5" s="22">
        <v>2</v>
      </c>
      <c r="AF5" s="22">
        <v>9</v>
      </c>
      <c r="AG5" s="22">
        <v>2</v>
      </c>
      <c r="AH5" s="22">
        <v>46</v>
      </c>
      <c r="AI5" s="22"/>
      <c r="AJ5" s="22"/>
      <c r="AK5" s="22"/>
      <c r="AL5" s="22"/>
      <c r="AM5" s="22"/>
      <c r="AN5" s="22"/>
      <c r="AO5" s="21">
        <v>9</v>
      </c>
      <c r="AP5" s="21">
        <v>2</v>
      </c>
      <c r="AQ5" s="21">
        <v>15</v>
      </c>
      <c r="AR5" s="22"/>
      <c r="AS5" s="22"/>
      <c r="AT5" s="22"/>
      <c r="AU5" s="22"/>
      <c r="AV5" s="22">
        <v>2</v>
      </c>
      <c r="AW5" s="22">
        <v>30</v>
      </c>
      <c r="AX5" s="22"/>
      <c r="AY5" s="22"/>
      <c r="AZ5" s="22"/>
      <c r="BA5" s="22"/>
      <c r="BB5" s="22">
        <v>7</v>
      </c>
      <c r="BC5" s="22">
        <v>7</v>
      </c>
      <c r="BD5" s="22"/>
      <c r="BE5" s="22"/>
      <c r="BF5" s="22"/>
      <c r="BG5" s="22"/>
      <c r="BH5" s="22"/>
      <c r="BI5" s="22"/>
      <c r="BJ5" s="22">
        <v>7</v>
      </c>
      <c r="BK5" s="22">
        <v>22</v>
      </c>
      <c r="BL5" s="22"/>
      <c r="BM5" s="22"/>
      <c r="BN5" s="22">
        <v>2</v>
      </c>
      <c r="BO5" s="22">
        <v>5</v>
      </c>
      <c r="BP5" s="22"/>
      <c r="BQ5" s="22"/>
      <c r="BR5" s="22">
        <v>34</v>
      </c>
      <c r="BS5" s="22">
        <v>63</v>
      </c>
    </row>
    <row r="6" spans="1:71" ht="14.25" customHeight="1">
      <c r="A6" s="11">
        <f aca="true" t="shared" si="1" ref="A6:A53">+A5+1</f>
        <v>2</v>
      </c>
      <c r="B6" s="11" t="s">
        <v>286</v>
      </c>
      <c r="C6" s="11">
        <v>9561</v>
      </c>
      <c r="D6" s="18" t="s">
        <v>135</v>
      </c>
      <c r="E6" s="18">
        <f t="shared" si="0"/>
        <v>1</v>
      </c>
      <c r="F6" s="19" t="s">
        <v>460</v>
      </c>
      <c r="G6" s="121">
        <f aca="true" t="shared" si="2" ref="G6:G53">SUM(J6:R6)</f>
        <v>25</v>
      </c>
      <c r="H6" s="121">
        <f aca="true" t="shared" si="3" ref="H6:H53">SUM(S6:AA6)</f>
        <v>3</v>
      </c>
      <c r="I6" s="20"/>
      <c r="J6" s="22"/>
      <c r="K6" s="12">
        <v>4</v>
      </c>
      <c r="L6" s="12">
        <v>1</v>
      </c>
      <c r="M6" s="12">
        <v>4</v>
      </c>
      <c r="N6" s="12">
        <v>8</v>
      </c>
      <c r="O6" s="12"/>
      <c r="P6" s="12">
        <v>1</v>
      </c>
      <c r="Q6" s="12">
        <v>2</v>
      </c>
      <c r="R6" s="12">
        <v>5</v>
      </c>
      <c r="S6" s="17"/>
      <c r="T6" s="12"/>
      <c r="U6" s="12"/>
      <c r="V6" s="12"/>
      <c r="W6" s="12">
        <v>3</v>
      </c>
      <c r="X6" s="12"/>
      <c r="Y6" s="12"/>
      <c r="Z6" s="12"/>
      <c r="AA6" s="12"/>
      <c r="AB6" s="17"/>
      <c r="AC6" s="17">
        <v>1</v>
      </c>
      <c r="AD6" s="17"/>
      <c r="AE6" s="17"/>
      <c r="AF6" s="17">
        <v>4</v>
      </c>
      <c r="AG6" s="17"/>
      <c r="AH6" s="17">
        <v>17</v>
      </c>
      <c r="AI6" s="17"/>
      <c r="AJ6" s="17"/>
      <c r="AK6" s="17"/>
      <c r="AL6" s="17"/>
      <c r="AM6" s="17"/>
      <c r="AN6" s="17"/>
      <c r="AO6" s="12"/>
      <c r="AP6" s="12"/>
      <c r="AQ6" s="12"/>
      <c r="AR6" s="17">
        <v>2</v>
      </c>
      <c r="AS6" s="17">
        <v>5</v>
      </c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>
        <v>1</v>
      </c>
      <c r="BO6" s="17">
        <v>10</v>
      </c>
      <c r="BP6" s="17"/>
      <c r="BQ6" s="17"/>
      <c r="BR6" s="17">
        <v>6</v>
      </c>
      <c r="BS6" s="17"/>
    </row>
    <row r="7" spans="1:71" ht="14.25" customHeight="1">
      <c r="A7" s="11">
        <f t="shared" si="1"/>
        <v>3</v>
      </c>
      <c r="B7" s="11" t="s">
        <v>286</v>
      </c>
      <c r="C7" s="11">
        <v>9523</v>
      </c>
      <c r="D7" s="18" t="s">
        <v>138</v>
      </c>
      <c r="E7" s="18">
        <f t="shared" si="0"/>
        <v>1</v>
      </c>
      <c r="F7" s="19" t="s">
        <v>460</v>
      </c>
      <c r="G7" s="121">
        <f t="shared" si="2"/>
        <v>81</v>
      </c>
      <c r="H7" s="121">
        <f t="shared" si="3"/>
        <v>26</v>
      </c>
      <c r="I7" s="20"/>
      <c r="J7" s="22"/>
      <c r="K7" s="12"/>
      <c r="L7" s="12">
        <v>6</v>
      </c>
      <c r="M7" s="12">
        <v>6</v>
      </c>
      <c r="N7" s="12">
        <v>40</v>
      </c>
      <c r="O7" s="12"/>
      <c r="P7" s="12">
        <v>4</v>
      </c>
      <c r="Q7" s="12">
        <v>5</v>
      </c>
      <c r="R7" s="12">
        <v>20</v>
      </c>
      <c r="S7" s="17"/>
      <c r="T7" s="12">
        <v>1</v>
      </c>
      <c r="U7" s="12">
        <v>7</v>
      </c>
      <c r="V7" s="12">
        <v>4</v>
      </c>
      <c r="W7" s="12">
        <v>9</v>
      </c>
      <c r="X7" s="12"/>
      <c r="Y7" s="12">
        <v>2</v>
      </c>
      <c r="Z7" s="12">
        <v>2</v>
      </c>
      <c r="AA7" s="12">
        <v>1</v>
      </c>
      <c r="AB7" s="17">
        <v>1</v>
      </c>
      <c r="AC7" s="17">
        <v>3</v>
      </c>
      <c r="AD7" s="17">
        <v>4</v>
      </c>
      <c r="AE7" s="17"/>
      <c r="AF7" s="17">
        <v>3</v>
      </c>
      <c r="AG7" s="17"/>
      <c r="AH7" s="17">
        <v>45</v>
      </c>
      <c r="AI7" s="17"/>
      <c r="AJ7" s="17"/>
      <c r="AK7" s="17"/>
      <c r="AL7" s="17"/>
      <c r="AM7" s="17"/>
      <c r="AN7" s="17"/>
      <c r="AO7" s="12">
        <v>6</v>
      </c>
      <c r="AP7" s="12">
        <v>15</v>
      </c>
      <c r="AQ7" s="12">
        <v>42</v>
      </c>
      <c r="AR7" s="17">
        <v>1</v>
      </c>
      <c r="AS7" s="17">
        <v>45</v>
      </c>
      <c r="AT7" s="17"/>
      <c r="AU7" s="17"/>
      <c r="AV7" s="17"/>
      <c r="AW7" s="17"/>
      <c r="AX7" s="17"/>
      <c r="AY7" s="17"/>
      <c r="AZ7" s="17"/>
      <c r="BA7" s="17"/>
      <c r="BB7" s="17">
        <v>1</v>
      </c>
      <c r="BC7" s="17">
        <v>10</v>
      </c>
      <c r="BD7" s="17"/>
      <c r="BE7" s="17"/>
      <c r="BF7" s="17">
        <v>1</v>
      </c>
      <c r="BG7" s="17">
        <v>4</v>
      </c>
      <c r="BH7" s="17"/>
      <c r="BI7" s="17"/>
      <c r="BJ7" s="17">
        <v>1</v>
      </c>
      <c r="BK7" s="17">
        <v>4</v>
      </c>
      <c r="BL7" s="17">
        <v>1</v>
      </c>
      <c r="BM7" s="17">
        <v>9</v>
      </c>
      <c r="BN7" s="17"/>
      <c r="BO7" s="17"/>
      <c r="BP7" s="17"/>
      <c r="BQ7" s="17"/>
      <c r="BR7" s="17"/>
      <c r="BS7" s="17"/>
    </row>
    <row r="8" spans="1:71" ht="14.25" customHeight="1">
      <c r="A8" s="11">
        <f t="shared" si="1"/>
        <v>4</v>
      </c>
      <c r="B8" s="11" t="s">
        <v>286</v>
      </c>
      <c r="C8" s="11">
        <v>9598</v>
      </c>
      <c r="D8" s="18" t="s">
        <v>147</v>
      </c>
      <c r="E8" s="18">
        <f t="shared" si="0"/>
        <v>1</v>
      </c>
      <c r="F8" s="19" t="s">
        <v>460</v>
      </c>
      <c r="G8" s="121">
        <f t="shared" si="2"/>
        <v>44</v>
      </c>
      <c r="H8" s="121">
        <f t="shared" si="3"/>
        <v>0</v>
      </c>
      <c r="I8" s="20"/>
      <c r="J8" s="22">
        <v>44</v>
      </c>
      <c r="K8" s="12"/>
      <c r="L8" s="12"/>
      <c r="M8" s="12"/>
      <c r="N8" s="12"/>
      <c r="O8" s="12"/>
      <c r="P8" s="12"/>
      <c r="Q8" s="12"/>
      <c r="R8" s="12"/>
      <c r="S8" s="17"/>
      <c r="T8" s="12"/>
      <c r="U8" s="12"/>
      <c r="V8" s="12"/>
      <c r="W8" s="12"/>
      <c r="X8" s="12"/>
      <c r="Y8" s="12"/>
      <c r="Z8" s="12"/>
      <c r="AA8" s="12"/>
      <c r="AB8" s="17"/>
      <c r="AC8" s="17"/>
      <c r="AD8" s="17"/>
      <c r="AE8" s="17"/>
      <c r="AF8" s="17">
        <v>3</v>
      </c>
      <c r="AG8" s="17"/>
      <c r="AH8" s="17">
        <v>22</v>
      </c>
      <c r="AI8" s="17"/>
      <c r="AJ8" s="17"/>
      <c r="AK8" s="17"/>
      <c r="AL8" s="17"/>
      <c r="AM8" s="17"/>
      <c r="AN8" s="17"/>
      <c r="AO8" s="12"/>
      <c r="AP8" s="12"/>
      <c r="AQ8" s="12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71" ht="14.25" customHeight="1">
      <c r="A9" s="11">
        <f t="shared" si="1"/>
        <v>5</v>
      </c>
      <c r="B9" s="11" t="s">
        <v>286</v>
      </c>
      <c r="C9" s="11">
        <v>16010</v>
      </c>
      <c r="D9" s="18" t="s">
        <v>261</v>
      </c>
      <c r="E9" s="18">
        <f t="shared" si="0"/>
        <v>1</v>
      </c>
      <c r="F9" s="19" t="s">
        <v>460</v>
      </c>
      <c r="G9" s="121">
        <f t="shared" si="2"/>
        <v>104</v>
      </c>
      <c r="H9" s="121">
        <f t="shared" si="3"/>
        <v>29</v>
      </c>
      <c r="I9" s="20"/>
      <c r="J9" s="22"/>
      <c r="K9" s="12"/>
      <c r="L9" s="12">
        <v>2</v>
      </c>
      <c r="M9" s="12">
        <v>4</v>
      </c>
      <c r="N9" s="17">
        <v>66</v>
      </c>
      <c r="O9" s="17"/>
      <c r="P9" s="17"/>
      <c r="Q9" s="17">
        <v>6</v>
      </c>
      <c r="R9" s="17">
        <v>26</v>
      </c>
      <c r="S9" s="17"/>
      <c r="T9" s="17"/>
      <c r="U9" s="17"/>
      <c r="V9" s="17">
        <v>4</v>
      </c>
      <c r="W9" s="17">
        <v>11</v>
      </c>
      <c r="X9" s="17"/>
      <c r="Y9" s="17"/>
      <c r="Z9" s="17">
        <v>2</v>
      </c>
      <c r="AA9" s="17">
        <v>12</v>
      </c>
      <c r="AB9" s="17">
        <v>2</v>
      </c>
      <c r="AC9" s="17">
        <v>1</v>
      </c>
      <c r="AD9" s="17">
        <v>3</v>
      </c>
      <c r="AE9" s="17"/>
      <c r="AF9" s="17">
        <v>1</v>
      </c>
      <c r="AG9" s="17"/>
      <c r="AH9" s="17">
        <v>43</v>
      </c>
      <c r="AI9" s="17">
        <v>2</v>
      </c>
      <c r="AJ9" s="17"/>
      <c r="AK9" s="17"/>
      <c r="AL9" s="17"/>
      <c r="AM9" s="17"/>
      <c r="AN9" s="17"/>
      <c r="AO9" s="17">
        <v>1</v>
      </c>
      <c r="AP9" s="17"/>
      <c r="AQ9" s="17">
        <v>12</v>
      </c>
      <c r="AR9" s="17">
        <v>1</v>
      </c>
      <c r="AS9" s="17">
        <v>60</v>
      </c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>
        <v>2</v>
      </c>
      <c r="BI9" s="17">
        <v>4</v>
      </c>
      <c r="BJ9" s="17"/>
      <c r="BK9" s="17"/>
      <c r="BL9" s="17">
        <v>1</v>
      </c>
      <c r="BM9" s="17">
        <v>8</v>
      </c>
      <c r="BN9" s="17">
        <v>5</v>
      </c>
      <c r="BO9" s="17"/>
      <c r="BP9" s="17"/>
      <c r="BQ9" s="17"/>
      <c r="BR9" s="17"/>
      <c r="BS9" s="17"/>
    </row>
    <row r="10" spans="1:71" ht="14.25" customHeight="1">
      <c r="A10" s="11">
        <f t="shared" si="1"/>
        <v>6</v>
      </c>
      <c r="B10" s="11" t="s">
        <v>286</v>
      </c>
      <c r="C10" s="11">
        <v>9576</v>
      </c>
      <c r="D10" s="18" t="s">
        <v>139</v>
      </c>
      <c r="E10" s="18">
        <f t="shared" si="0"/>
      </c>
      <c r="F10" s="19" t="s">
        <v>316</v>
      </c>
      <c r="G10" s="121">
        <f t="shared" si="2"/>
        <v>29</v>
      </c>
      <c r="H10" s="121">
        <f t="shared" si="3"/>
        <v>77</v>
      </c>
      <c r="I10" s="20"/>
      <c r="J10" s="22"/>
      <c r="K10" s="17"/>
      <c r="L10" s="12"/>
      <c r="M10" s="12"/>
      <c r="N10" s="12">
        <v>16</v>
      </c>
      <c r="O10" s="12"/>
      <c r="P10" s="12"/>
      <c r="Q10" s="12">
        <v>1</v>
      </c>
      <c r="R10" s="12">
        <v>12</v>
      </c>
      <c r="S10" s="17"/>
      <c r="T10" s="12"/>
      <c r="U10" s="12">
        <v>3</v>
      </c>
      <c r="V10" s="12">
        <v>11</v>
      </c>
      <c r="W10" s="12">
        <v>34</v>
      </c>
      <c r="X10" s="12"/>
      <c r="Y10" s="12">
        <v>1</v>
      </c>
      <c r="Z10" s="12">
        <v>4</v>
      </c>
      <c r="AA10" s="12">
        <v>24</v>
      </c>
      <c r="AB10" s="17"/>
      <c r="AC10" s="17">
        <v>3</v>
      </c>
      <c r="AD10" s="17">
        <v>5</v>
      </c>
      <c r="AE10" s="17"/>
      <c r="AF10" s="17">
        <v>6</v>
      </c>
      <c r="AG10" s="17">
        <v>4</v>
      </c>
      <c r="AH10" s="17">
        <v>90</v>
      </c>
      <c r="AI10" s="17"/>
      <c r="AJ10" s="17">
        <v>9</v>
      </c>
      <c r="AK10" s="17"/>
      <c r="AL10" s="17"/>
      <c r="AM10" s="17"/>
      <c r="AN10" s="17"/>
      <c r="AO10" s="12">
        <v>5</v>
      </c>
      <c r="AP10" s="12"/>
      <c r="AQ10" s="12">
        <v>30</v>
      </c>
      <c r="AR10" s="17">
        <v>1</v>
      </c>
      <c r="AS10" s="17">
        <v>72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>
        <v>3</v>
      </c>
      <c r="BK10" s="17">
        <v>2</v>
      </c>
      <c r="BL10" s="17"/>
      <c r="BM10" s="17"/>
      <c r="BN10" s="17">
        <v>8</v>
      </c>
      <c r="BO10" s="17">
        <v>9</v>
      </c>
      <c r="BP10" s="17">
        <v>1</v>
      </c>
      <c r="BQ10" s="17">
        <v>7</v>
      </c>
      <c r="BR10" s="17"/>
      <c r="BS10" s="17"/>
    </row>
    <row r="11" spans="1:71" ht="14.25" customHeight="1">
      <c r="A11" s="11">
        <f t="shared" si="1"/>
        <v>7</v>
      </c>
      <c r="B11" s="11" t="s">
        <v>286</v>
      </c>
      <c r="C11" s="11">
        <v>9510</v>
      </c>
      <c r="D11" s="18" t="s">
        <v>118</v>
      </c>
      <c r="E11" s="18">
        <f t="shared" si="0"/>
      </c>
      <c r="F11" s="19" t="s">
        <v>316</v>
      </c>
      <c r="G11" s="121">
        <f t="shared" si="2"/>
        <v>23</v>
      </c>
      <c r="H11" s="121">
        <f t="shared" si="3"/>
        <v>7</v>
      </c>
      <c r="I11" s="20"/>
      <c r="J11" s="22"/>
      <c r="K11" s="21"/>
      <c r="L11" s="21"/>
      <c r="M11" s="21"/>
      <c r="N11" s="21">
        <v>18</v>
      </c>
      <c r="O11" s="21"/>
      <c r="P11" s="21"/>
      <c r="Q11" s="21">
        <v>1</v>
      </c>
      <c r="R11" s="21">
        <v>4</v>
      </c>
      <c r="S11" s="22"/>
      <c r="T11" s="21">
        <v>3</v>
      </c>
      <c r="U11" s="21"/>
      <c r="V11" s="21">
        <v>1</v>
      </c>
      <c r="W11" s="21"/>
      <c r="X11" s="21">
        <v>3</v>
      </c>
      <c r="Y11" s="21"/>
      <c r="Z11" s="21"/>
      <c r="AA11" s="21"/>
      <c r="AB11" s="22"/>
      <c r="AC11" s="22"/>
      <c r="AD11" s="22"/>
      <c r="AE11" s="22"/>
      <c r="AF11" s="22"/>
      <c r="AG11" s="22"/>
      <c r="AH11" s="22">
        <v>16</v>
      </c>
      <c r="AI11" s="22"/>
      <c r="AJ11" s="22"/>
      <c r="AK11" s="22"/>
      <c r="AL11" s="22"/>
      <c r="AM11" s="22"/>
      <c r="AN11" s="22"/>
      <c r="AO11" s="21"/>
      <c r="AP11" s="21"/>
      <c r="AQ11" s="21">
        <v>2</v>
      </c>
      <c r="AR11" s="22">
        <v>2</v>
      </c>
      <c r="AS11" s="22">
        <v>3</v>
      </c>
      <c r="AT11" s="22"/>
      <c r="AU11" s="22"/>
      <c r="AV11" s="22">
        <v>2</v>
      </c>
      <c r="AW11" s="22">
        <v>3</v>
      </c>
      <c r="AX11" s="22"/>
      <c r="AY11" s="22"/>
      <c r="AZ11" s="22"/>
      <c r="BA11" s="22"/>
      <c r="BB11" s="22">
        <v>2</v>
      </c>
      <c r="BC11" s="22">
        <v>3</v>
      </c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>
        <v>3</v>
      </c>
      <c r="BO11" s="22">
        <v>1</v>
      </c>
      <c r="BP11" s="22"/>
      <c r="BQ11" s="22"/>
      <c r="BR11" s="22">
        <v>2</v>
      </c>
      <c r="BS11" s="22">
        <v>4</v>
      </c>
    </row>
    <row r="12" spans="1:71" ht="14.25" customHeight="1">
      <c r="A12" s="11">
        <f t="shared" si="1"/>
        <v>8</v>
      </c>
      <c r="B12" s="11" t="s">
        <v>286</v>
      </c>
      <c r="C12" s="11">
        <v>13590</v>
      </c>
      <c r="D12" s="18" t="s">
        <v>119</v>
      </c>
      <c r="E12" s="18">
        <f t="shared" si="0"/>
        <v>1</v>
      </c>
      <c r="F12" s="19" t="s">
        <v>460</v>
      </c>
      <c r="G12" s="121">
        <f t="shared" si="2"/>
        <v>106</v>
      </c>
      <c r="H12" s="121">
        <f t="shared" si="3"/>
        <v>30</v>
      </c>
      <c r="I12" s="20"/>
      <c r="J12" s="22"/>
      <c r="K12" s="21"/>
      <c r="L12" s="21"/>
      <c r="M12" s="21">
        <v>10</v>
      </c>
      <c r="N12" s="21">
        <v>71</v>
      </c>
      <c r="O12" s="21"/>
      <c r="P12" s="21"/>
      <c r="Q12" s="21">
        <v>4</v>
      </c>
      <c r="R12" s="21">
        <v>21</v>
      </c>
      <c r="S12" s="22"/>
      <c r="T12" s="21"/>
      <c r="U12" s="21">
        <v>3</v>
      </c>
      <c r="V12" s="21">
        <v>4</v>
      </c>
      <c r="W12" s="21">
        <v>14</v>
      </c>
      <c r="X12" s="21"/>
      <c r="Y12" s="21"/>
      <c r="Z12" s="21">
        <v>1</v>
      </c>
      <c r="AA12" s="21">
        <v>8</v>
      </c>
      <c r="AB12" s="22">
        <v>8</v>
      </c>
      <c r="AC12" s="22">
        <v>7</v>
      </c>
      <c r="AD12" s="22">
        <v>5</v>
      </c>
      <c r="AE12" s="22">
        <v>3</v>
      </c>
      <c r="AF12" s="22">
        <v>1</v>
      </c>
      <c r="AG12" s="22">
        <v>1</v>
      </c>
      <c r="AH12" s="22">
        <v>51</v>
      </c>
      <c r="AI12" s="22">
        <v>1</v>
      </c>
      <c r="AJ12" s="22"/>
      <c r="AK12" s="22"/>
      <c r="AL12" s="22"/>
      <c r="AM12" s="22"/>
      <c r="AN12" s="22"/>
      <c r="AO12" s="21"/>
      <c r="AP12" s="21"/>
      <c r="AQ12" s="21">
        <v>19</v>
      </c>
      <c r="AR12" s="22"/>
      <c r="AS12" s="22"/>
      <c r="AT12" s="22"/>
      <c r="AU12" s="22"/>
      <c r="AV12" s="22">
        <v>1</v>
      </c>
      <c r="AW12" s="22">
        <v>40</v>
      </c>
      <c r="AX12" s="22"/>
      <c r="AY12" s="22"/>
      <c r="AZ12" s="22"/>
      <c r="BA12" s="22"/>
      <c r="BB12" s="22">
        <v>20</v>
      </c>
      <c r="BC12" s="22">
        <v>85</v>
      </c>
      <c r="BD12" s="22"/>
      <c r="BE12" s="22"/>
      <c r="BF12" s="22"/>
      <c r="BG12" s="22"/>
      <c r="BH12" s="22"/>
      <c r="BI12" s="22"/>
      <c r="BJ12" s="22">
        <v>9</v>
      </c>
      <c r="BK12" s="22">
        <v>30</v>
      </c>
      <c r="BL12" s="22">
        <v>1</v>
      </c>
      <c r="BM12" s="22">
        <v>21</v>
      </c>
      <c r="BN12" s="22">
        <v>2</v>
      </c>
      <c r="BO12" s="22">
        <v>7</v>
      </c>
      <c r="BP12" s="22">
        <v>3</v>
      </c>
      <c r="BQ12" s="22">
        <v>15</v>
      </c>
      <c r="BR12" s="22">
        <v>213</v>
      </c>
      <c r="BS12" s="22">
        <v>145</v>
      </c>
    </row>
    <row r="13" spans="1:71" ht="14.25" customHeight="1">
      <c r="A13" s="11">
        <f t="shared" si="1"/>
        <v>9</v>
      </c>
      <c r="B13" s="11" t="s">
        <v>286</v>
      </c>
      <c r="C13" s="16">
        <v>9524</v>
      </c>
      <c r="D13" s="18" t="s">
        <v>121</v>
      </c>
      <c r="E13" s="18">
        <f t="shared" si="0"/>
        <v>1</v>
      </c>
      <c r="F13" s="19" t="s">
        <v>460</v>
      </c>
      <c r="G13" s="121">
        <f t="shared" si="2"/>
        <v>161</v>
      </c>
      <c r="H13" s="121">
        <f t="shared" si="3"/>
        <v>0</v>
      </c>
      <c r="I13" s="20"/>
      <c r="J13" s="22">
        <v>161</v>
      </c>
      <c r="K13" s="22"/>
      <c r="L13" s="22"/>
      <c r="M13" s="22"/>
      <c r="N13" s="22"/>
      <c r="O13" s="22"/>
      <c r="P13" s="22"/>
      <c r="Q13" s="22"/>
      <c r="R13" s="22"/>
      <c r="S13" s="22">
        <v>0</v>
      </c>
      <c r="T13" s="22"/>
      <c r="U13" s="22"/>
      <c r="V13" s="22"/>
      <c r="W13" s="22"/>
      <c r="X13" s="22"/>
      <c r="Y13" s="22"/>
      <c r="Z13" s="22"/>
      <c r="AA13" s="22"/>
      <c r="AB13" s="22">
        <v>32</v>
      </c>
      <c r="AC13" s="22">
        <v>7</v>
      </c>
      <c r="AD13" s="22"/>
      <c r="AE13" s="22"/>
      <c r="AF13" s="22">
        <v>8</v>
      </c>
      <c r="AG13" s="22">
        <v>4</v>
      </c>
      <c r="AH13" s="22">
        <v>70</v>
      </c>
      <c r="AI13" s="22"/>
      <c r="AJ13" s="22"/>
      <c r="AK13" s="22"/>
      <c r="AL13" s="22"/>
      <c r="AM13" s="22"/>
      <c r="AN13" s="22"/>
      <c r="AO13" s="22">
        <v>7</v>
      </c>
      <c r="AP13" s="22">
        <v>7</v>
      </c>
      <c r="AQ13" s="22">
        <v>30</v>
      </c>
      <c r="AR13" s="22">
        <v>1</v>
      </c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>
        <v>1</v>
      </c>
      <c r="BM13" s="22">
        <v>17.5</v>
      </c>
      <c r="BN13" s="22"/>
      <c r="BO13" s="22"/>
      <c r="BP13" s="22">
        <v>1</v>
      </c>
      <c r="BQ13" s="22"/>
      <c r="BR13" s="22"/>
      <c r="BS13" s="22"/>
    </row>
    <row r="14" spans="1:71" ht="14.25" customHeight="1">
      <c r="A14" s="11">
        <f t="shared" si="1"/>
        <v>10</v>
      </c>
      <c r="B14" s="11" t="s">
        <v>286</v>
      </c>
      <c r="C14" s="11">
        <v>9525</v>
      </c>
      <c r="D14" s="18" t="s">
        <v>122</v>
      </c>
      <c r="E14" s="18">
        <f t="shared" si="0"/>
        <v>1</v>
      </c>
      <c r="F14" s="19" t="s">
        <v>460</v>
      </c>
      <c r="G14" s="121">
        <f t="shared" si="2"/>
        <v>64</v>
      </c>
      <c r="H14" s="121">
        <f t="shared" si="3"/>
        <v>10</v>
      </c>
      <c r="I14" s="20"/>
      <c r="J14" s="22"/>
      <c r="K14" s="21">
        <v>2</v>
      </c>
      <c r="L14" s="21">
        <v>7</v>
      </c>
      <c r="M14" s="21">
        <v>10</v>
      </c>
      <c r="N14" s="21">
        <v>24</v>
      </c>
      <c r="O14" s="21"/>
      <c r="P14" s="21">
        <v>3</v>
      </c>
      <c r="Q14" s="21">
        <v>9</v>
      </c>
      <c r="R14" s="21">
        <v>9</v>
      </c>
      <c r="S14" s="22"/>
      <c r="T14" s="21"/>
      <c r="U14" s="21">
        <v>1</v>
      </c>
      <c r="V14" s="21">
        <v>3</v>
      </c>
      <c r="W14" s="21">
        <v>3</v>
      </c>
      <c r="X14" s="21"/>
      <c r="Y14" s="21"/>
      <c r="Z14" s="21">
        <v>2</v>
      </c>
      <c r="AA14" s="21">
        <v>1</v>
      </c>
      <c r="AB14" s="22">
        <v>8</v>
      </c>
      <c r="AC14" s="22"/>
      <c r="AD14" s="22"/>
      <c r="AE14" s="22">
        <v>6</v>
      </c>
      <c r="AF14" s="22">
        <v>8</v>
      </c>
      <c r="AG14" s="22">
        <v>2</v>
      </c>
      <c r="AH14" s="22">
        <v>64</v>
      </c>
      <c r="AI14" s="22"/>
      <c r="AJ14" s="22">
        <v>2</v>
      </c>
      <c r="AK14" s="22"/>
      <c r="AL14" s="22"/>
      <c r="AM14" s="22"/>
      <c r="AN14" s="22">
        <v>2</v>
      </c>
      <c r="AO14" s="21"/>
      <c r="AP14" s="21"/>
      <c r="AQ14" s="21"/>
      <c r="AR14" s="22">
        <v>1</v>
      </c>
      <c r="AS14" s="22">
        <v>45</v>
      </c>
      <c r="AT14" s="22"/>
      <c r="AU14" s="22">
        <v>8</v>
      </c>
      <c r="AV14" s="22"/>
      <c r="AW14" s="22"/>
      <c r="AX14" s="22"/>
      <c r="AY14" s="22"/>
      <c r="AZ14" s="22"/>
      <c r="BA14" s="22"/>
      <c r="BB14" s="22">
        <v>2</v>
      </c>
      <c r="BC14" s="22">
        <v>5</v>
      </c>
      <c r="BD14" s="22"/>
      <c r="BE14" s="22"/>
      <c r="BF14" s="22"/>
      <c r="BG14" s="22"/>
      <c r="BH14" s="22">
        <v>1</v>
      </c>
      <c r="BI14" s="22">
        <v>10</v>
      </c>
      <c r="BJ14" s="22"/>
      <c r="BK14" s="22">
        <v>2</v>
      </c>
      <c r="BL14" s="22">
        <v>1</v>
      </c>
      <c r="BM14" s="22">
        <v>25</v>
      </c>
      <c r="BN14" s="22"/>
      <c r="BO14" s="22">
        <v>1.5</v>
      </c>
      <c r="BP14" s="22">
        <v>3</v>
      </c>
      <c r="BQ14" s="22">
        <v>22.5</v>
      </c>
      <c r="BR14" s="22"/>
      <c r="BS14" s="22">
        <v>6</v>
      </c>
    </row>
    <row r="15" spans="1:71" ht="14.25" customHeight="1">
      <c r="A15" s="11">
        <f t="shared" si="1"/>
        <v>11</v>
      </c>
      <c r="B15" s="11" t="s">
        <v>286</v>
      </c>
      <c r="C15" s="11">
        <v>9526</v>
      </c>
      <c r="D15" s="18" t="s">
        <v>123</v>
      </c>
      <c r="E15" s="18">
        <f t="shared" si="0"/>
        <v>1</v>
      </c>
      <c r="F15" s="19" t="s">
        <v>460</v>
      </c>
      <c r="G15" s="121">
        <f t="shared" si="2"/>
        <v>14</v>
      </c>
      <c r="H15" s="121">
        <f t="shared" si="3"/>
        <v>0</v>
      </c>
      <c r="I15" s="20"/>
      <c r="J15" s="22"/>
      <c r="K15" s="12"/>
      <c r="L15" s="12"/>
      <c r="M15" s="12"/>
      <c r="N15" s="12">
        <v>11</v>
      </c>
      <c r="O15" s="12"/>
      <c r="P15" s="12"/>
      <c r="Q15" s="12"/>
      <c r="R15" s="12">
        <v>3</v>
      </c>
      <c r="S15" s="17"/>
      <c r="T15" s="12"/>
      <c r="U15" s="12"/>
      <c r="V15" s="12"/>
      <c r="W15" s="12"/>
      <c r="X15" s="12"/>
      <c r="Y15" s="12"/>
      <c r="Z15" s="12"/>
      <c r="AA15" s="12"/>
      <c r="AB15" s="17"/>
      <c r="AC15" s="17"/>
      <c r="AD15" s="17">
        <v>1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2"/>
      <c r="AP15" s="12"/>
      <c r="AQ15" s="12"/>
      <c r="AR15" s="17">
        <v>1</v>
      </c>
      <c r="AS15" s="17">
        <v>2</v>
      </c>
      <c r="AT15" s="17"/>
      <c r="AU15" s="17"/>
      <c r="AV15" s="17"/>
      <c r="AW15" s="17"/>
      <c r="AX15" s="17">
        <v>1</v>
      </c>
      <c r="AY15" s="17">
        <v>2</v>
      </c>
      <c r="AZ15" s="17"/>
      <c r="BA15" s="17"/>
      <c r="BB15" s="17">
        <v>5</v>
      </c>
      <c r="BC15" s="17">
        <v>1</v>
      </c>
      <c r="BD15" s="17"/>
      <c r="BE15" s="17"/>
      <c r="BF15" s="17"/>
      <c r="BG15" s="17"/>
      <c r="BH15" s="17"/>
      <c r="BI15" s="17"/>
      <c r="BJ15" s="17"/>
      <c r="BK15" s="17"/>
      <c r="BL15" s="17">
        <v>1</v>
      </c>
      <c r="BM15" s="17">
        <v>7</v>
      </c>
      <c r="BN15" s="17">
        <v>1</v>
      </c>
      <c r="BO15" s="17">
        <v>4</v>
      </c>
      <c r="BP15" s="17">
        <v>1</v>
      </c>
      <c r="BQ15" s="17">
        <v>2</v>
      </c>
      <c r="BR15" s="17">
        <v>1</v>
      </c>
      <c r="BS15" s="17">
        <v>2</v>
      </c>
    </row>
    <row r="16" spans="1:71" ht="14.25" customHeight="1">
      <c r="A16" s="11">
        <f t="shared" si="1"/>
        <v>12</v>
      </c>
      <c r="B16" s="11" t="s">
        <v>286</v>
      </c>
      <c r="C16" s="16">
        <v>9527</v>
      </c>
      <c r="D16" s="18" t="s">
        <v>125</v>
      </c>
      <c r="E16" s="18">
        <f t="shared" si="0"/>
        <v>1</v>
      </c>
      <c r="F16" s="19" t="s">
        <v>460</v>
      </c>
      <c r="G16" s="121">
        <f t="shared" si="2"/>
        <v>112</v>
      </c>
      <c r="H16" s="121">
        <f t="shared" si="3"/>
        <v>34</v>
      </c>
      <c r="I16" s="20"/>
      <c r="J16" s="22"/>
      <c r="K16" s="17"/>
      <c r="L16" s="17"/>
      <c r="M16" s="17">
        <v>9</v>
      </c>
      <c r="N16" s="17">
        <v>58</v>
      </c>
      <c r="O16" s="17"/>
      <c r="P16" s="17"/>
      <c r="Q16" s="17">
        <v>6</v>
      </c>
      <c r="R16" s="17">
        <v>39</v>
      </c>
      <c r="S16" s="17"/>
      <c r="T16" s="17"/>
      <c r="U16" s="17"/>
      <c r="V16" s="17">
        <v>3</v>
      </c>
      <c r="W16" s="17">
        <v>21</v>
      </c>
      <c r="X16" s="17">
        <v>1</v>
      </c>
      <c r="Y16" s="17"/>
      <c r="Z16" s="17">
        <v>2</v>
      </c>
      <c r="AA16" s="17">
        <v>7</v>
      </c>
      <c r="AB16" s="17">
        <v>2</v>
      </c>
      <c r="AC16" s="17">
        <v>7</v>
      </c>
      <c r="AD16" s="17">
        <v>7</v>
      </c>
      <c r="AE16" s="17">
        <v>13</v>
      </c>
      <c r="AF16" s="17">
        <v>1</v>
      </c>
      <c r="AG16" s="17">
        <v>2</v>
      </c>
      <c r="AH16" s="17">
        <v>84</v>
      </c>
      <c r="AI16" s="17">
        <v>1</v>
      </c>
      <c r="AJ16" s="17"/>
      <c r="AK16" s="17"/>
      <c r="AL16" s="17"/>
      <c r="AM16" s="17"/>
      <c r="AN16" s="17"/>
      <c r="AO16" s="17">
        <v>50</v>
      </c>
      <c r="AP16" s="17">
        <v>2</v>
      </c>
      <c r="AQ16" s="17">
        <v>10</v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>
        <v>17</v>
      </c>
      <c r="BC16" s="17">
        <v>2</v>
      </c>
      <c r="BD16" s="17"/>
      <c r="BE16" s="17"/>
      <c r="BF16" s="17"/>
      <c r="BG16" s="17"/>
      <c r="BH16" s="17"/>
      <c r="BI16" s="17"/>
      <c r="BJ16" s="17">
        <v>11</v>
      </c>
      <c r="BK16" s="17">
        <v>4</v>
      </c>
      <c r="BL16" s="17">
        <v>2</v>
      </c>
      <c r="BM16" s="17">
        <v>15</v>
      </c>
      <c r="BN16" s="17"/>
      <c r="BO16" s="17"/>
      <c r="BP16" s="17">
        <v>5</v>
      </c>
      <c r="BQ16" s="17">
        <v>2</v>
      </c>
      <c r="BR16" s="17"/>
      <c r="BS16" s="17"/>
    </row>
    <row r="17" spans="1:71" ht="14.25" customHeight="1">
      <c r="A17" s="11">
        <f t="shared" si="1"/>
        <v>13</v>
      </c>
      <c r="B17" s="11" t="s">
        <v>286</v>
      </c>
      <c r="C17" s="11">
        <v>9545</v>
      </c>
      <c r="D17" s="18" t="s">
        <v>300</v>
      </c>
      <c r="E17" s="18">
        <f t="shared" si="0"/>
        <v>1</v>
      </c>
      <c r="F17" s="19" t="s">
        <v>460</v>
      </c>
      <c r="G17" s="121">
        <f t="shared" si="2"/>
        <v>73</v>
      </c>
      <c r="H17" s="121">
        <f t="shared" si="3"/>
        <v>8</v>
      </c>
      <c r="I17" s="20"/>
      <c r="J17" s="22"/>
      <c r="K17" s="21"/>
      <c r="L17" s="21">
        <v>8</v>
      </c>
      <c r="M17" s="21">
        <v>15</v>
      </c>
      <c r="N17" s="21">
        <v>20</v>
      </c>
      <c r="O17" s="21"/>
      <c r="P17" s="21">
        <v>4</v>
      </c>
      <c r="Q17" s="21">
        <v>13</v>
      </c>
      <c r="R17" s="21">
        <v>13</v>
      </c>
      <c r="S17" s="22"/>
      <c r="T17" s="21"/>
      <c r="U17" s="21"/>
      <c r="V17" s="21">
        <v>2</v>
      </c>
      <c r="W17" s="21">
        <v>4</v>
      </c>
      <c r="X17" s="21"/>
      <c r="Y17" s="21"/>
      <c r="Z17" s="21"/>
      <c r="AA17" s="21">
        <v>2</v>
      </c>
      <c r="AB17" s="22"/>
      <c r="AC17" s="22">
        <v>1</v>
      </c>
      <c r="AD17" s="22">
        <v>3</v>
      </c>
      <c r="AE17" s="22">
        <v>3</v>
      </c>
      <c r="AF17" s="22">
        <v>11</v>
      </c>
      <c r="AG17" s="22">
        <v>6</v>
      </c>
      <c r="AH17" s="22">
        <v>59</v>
      </c>
      <c r="AI17" s="22"/>
      <c r="AJ17" s="22">
        <v>2</v>
      </c>
      <c r="AK17" s="22">
        <v>1</v>
      </c>
      <c r="AL17" s="22"/>
      <c r="AM17" s="22"/>
      <c r="AN17" s="22"/>
      <c r="AO17" s="21">
        <v>11</v>
      </c>
      <c r="AP17" s="21">
        <v>26</v>
      </c>
      <c r="AQ17" s="29">
        <v>17</v>
      </c>
      <c r="AR17" s="54"/>
      <c r="AS17" s="54"/>
      <c r="AT17" s="54"/>
      <c r="AU17" s="54"/>
      <c r="AV17" s="54">
        <v>1</v>
      </c>
      <c r="AW17" s="54">
        <v>40</v>
      </c>
      <c r="AX17" s="54"/>
      <c r="AY17" s="54"/>
      <c r="AZ17" s="54">
        <v>1</v>
      </c>
      <c r="BA17" s="54">
        <v>40</v>
      </c>
      <c r="BB17" s="54"/>
      <c r="BC17" s="54"/>
      <c r="BD17" s="54">
        <v>1</v>
      </c>
      <c r="BE17" s="54">
        <v>40</v>
      </c>
      <c r="BF17" s="54"/>
      <c r="BG17" s="54"/>
      <c r="BH17" s="54"/>
      <c r="BI17" s="54"/>
      <c r="BJ17" s="54">
        <v>2</v>
      </c>
      <c r="BK17" s="54">
        <v>3</v>
      </c>
      <c r="BL17" s="54">
        <v>1</v>
      </c>
      <c r="BM17" s="54">
        <v>26</v>
      </c>
      <c r="BN17" s="54"/>
      <c r="BO17" s="54"/>
      <c r="BP17" s="54">
        <v>1</v>
      </c>
      <c r="BQ17" s="54">
        <v>10</v>
      </c>
      <c r="BR17" s="54"/>
      <c r="BS17" s="54"/>
    </row>
    <row r="18" spans="1:71" ht="14.25" customHeight="1">
      <c r="A18" s="11">
        <f t="shared" si="1"/>
        <v>14</v>
      </c>
      <c r="B18" s="11" t="s">
        <v>286</v>
      </c>
      <c r="C18" s="11">
        <v>9562</v>
      </c>
      <c r="D18" s="18" t="s">
        <v>136</v>
      </c>
      <c r="E18" s="18">
        <f t="shared" si="0"/>
        <v>1</v>
      </c>
      <c r="F18" s="19" t="s">
        <v>460</v>
      </c>
      <c r="G18" s="121">
        <f t="shared" si="2"/>
        <v>29</v>
      </c>
      <c r="H18" s="121">
        <f t="shared" si="3"/>
        <v>12</v>
      </c>
      <c r="I18" s="20"/>
      <c r="J18" s="22"/>
      <c r="K18" s="21"/>
      <c r="L18" s="21"/>
      <c r="M18" s="21">
        <v>10</v>
      </c>
      <c r="N18" s="21">
        <v>11</v>
      </c>
      <c r="O18" s="21"/>
      <c r="P18" s="21"/>
      <c r="Q18" s="21">
        <v>5</v>
      </c>
      <c r="R18" s="21">
        <v>3</v>
      </c>
      <c r="S18" s="22"/>
      <c r="T18" s="21"/>
      <c r="U18" s="21"/>
      <c r="V18" s="21">
        <v>1</v>
      </c>
      <c r="W18" s="21">
        <v>4</v>
      </c>
      <c r="X18" s="21"/>
      <c r="Y18" s="21"/>
      <c r="Z18" s="21">
        <v>2</v>
      </c>
      <c r="AA18" s="21">
        <v>5</v>
      </c>
      <c r="AB18" s="22"/>
      <c r="AC18" s="22">
        <v>1</v>
      </c>
      <c r="AD18" s="22"/>
      <c r="AE18" s="22"/>
      <c r="AF18" s="22">
        <v>1</v>
      </c>
      <c r="AG18" s="22"/>
      <c r="AH18" s="22">
        <v>13</v>
      </c>
      <c r="AI18" s="22"/>
      <c r="AJ18" s="22"/>
      <c r="AK18" s="22"/>
      <c r="AL18" s="22"/>
      <c r="AM18" s="22"/>
      <c r="AN18" s="22"/>
      <c r="AO18" s="21"/>
      <c r="AP18" s="21"/>
      <c r="AQ18" s="21"/>
      <c r="AR18" s="22">
        <v>1</v>
      </c>
      <c r="AS18" s="22">
        <v>3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>
        <v>1</v>
      </c>
      <c r="BK18" s="22"/>
      <c r="BL18" s="22"/>
      <c r="BM18" s="22"/>
      <c r="BN18" s="22">
        <v>2</v>
      </c>
      <c r="BO18" s="22"/>
      <c r="BP18" s="22"/>
      <c r="BQ18" s="22"/>
      <c r="BR18" s="22">
        <v>5</v>
      </c>
      <c r="BS18" s="22"/>
    </row>
    <row r="19" spans="1:71" ht="14.25" customHeight="1">
      <c r="A19" s="11">
        <f t="shared" si="1"/>
        <v>15</v>
      </c>
      <c r="B19" s="11" t="s">
        <v>286</v>
      </c>
      <c r="C19" s="11">
        <v>9599</v>
      </c>
      <c r="D19" s="18" t="s">
        <v>144</v>
      </c>
      <c r="E19" s="18">
        <f t="shared" si="0"/>
        <v>1</v>
      </c>
      <c r="F19" s="19" t="s">
        <v>460</v>
      </c>
      <c r="G19" s="121">
        <f t="shared" si="2"/>
        <v>46</v>
      </c>
      <c r="H19" s="121">
        <f t="shared" si="3"/>
        <v>17</v>
      </c>
      <c r="I19" s="20"/>
      <c r="J19" s="22"/>
      <c r="K19" s="12">
        <v>1</v>
      </c>
      <c r="L19" s="12">
        <v>5</v>
      </c>
      <c r="M19" s="12">
        <v>14</v>
      </c>
      <c r="N19" s="12">
        <v>6</v>
      </c>
      <c r="O19" s="12"/>
      <c r="P19" s="12">
        <v>6</v>
      </c>
      <c r="Q19" s="12">
        <v>7</v>
      </c>
      <c r="R19" s="12">
        <v>7</v>
      </c>
      <c r="S19" s="17"/>
      <c r="T19" s="17"/>
      <c r="U19" s="12">
        <v>2</v>
      </c>
      <c r="V19" s="12">
        <v>6</v>
      </c>
      <c r="W19" s="12">
        <v>2</v>
      </c>
      <c r="X19" s="12">
        <v>1</v>
      </c>
      <c r="Y19" s="12">
        <v>3</v>
      </c>
      <c r="Z19" s="12">
        <v>1</v>
      </c>
      <c r="AA19" s="12">
        <v>2</v>
      </c>
      <c r="AB19" s="17">
        <v>3</v>
      </c>
      <c r="AC19" s="17">
        <v>2</v>
      </c>
      <c r="AD19" s="17">
        <v>3</v>
      </c>
      <c r="AE19" s="17">
        <v>4</v>
      </c>
      <c r="AF19" s="17">
        <v>14</v>
      </c>
      <c r="AG19" s="17">
        <v>2</v>
      </c>
      <c r="AH19" s="17">
        <v>43</v>
      </c>
      <c r="AI19" s="17">
        <v>1</v>
      </c>
      <c r="AJ19" s="17"/>
      <c r="AK19" s="17"/>
      <c r="AL19" s="17"/>
      <c r="AM19" s="17"/>
      <c r="AN19" s="17"/>
      <c r="AO19" s="12">
        <v>69</v>
      </c>
      <c r="AP19" s="12">
        <v>10</v>
      </c>
      <c r="AQ19" s="12">
        <v>28</v>
      </c>
      <c r="AR19" s="17">
        <v>2</v>
      </c>
      <c r="AS19" s="17">
        <v>75</v>
      </c>
      <c r="AT19" s="17"/>
      <c r="AU19" s="17"/>
      <c r="AV19" s="17"/>
      <c r="AW19" s="17"/>
      <c r="AX19" s="17"/>
      <c r="AY19" s="17"/>
      <c r="AZ19" s="17"/>
      <c r="BA19" s="17"/>
      <c r="BB19" s="17">
        <v>7</v>
      </c>
      <c r="BC19" s="17">
        <v>12</v>
      </c>
      <c r="BD19" s="17"/>
      <c r="BE19" s="17"/>
      <c r="BF19" s="17">
        <v>7</v>
      </c>
      <c r="BG19" s="17">
        <v>15</v>
      </c>
      <c r="BH19" s="17">
        <v>1</v>
      </c>
      <c r="BI19" s="17">
        <v>6</v>
      </c>
      <c r="BJ19" s="17">
        <v>16</v>
      </c>
      <c r="BK19" s="17">
        <v>41</v>
      </c>
      <c r="BL19" s="17">
        <v>1</v>
      </c>
      <c r="BM19" s="17">
        <v>15</v>
      </c>
      <c r="BN19" s="17"/>
      <c r="BO19" s="17"/>
      <c r="BP19" s="17">
        <v>1</v>
      </c>
      <c r="BQ19" s="17">
        <v>5</v>
      </c>
      <c r="BR19" s="17"/>
      <c r="BS19" s="17"/>
    </row>
    <row r="20" spans="1:71" ht="14.25" customHeight="1">
      <c r="A20" s="11">
        <f t="shared" si="1"/>
        <v>16</v>
      </c>
      <c r="B20" s="11" t="s">
        <v>286</v>
      </c>
      <c r="C20" s="11">
        <v>9604</v>
      </c>
      <c r="D20" s="18" t="s">
        <v>145</v>
      </c>
      <c r="E20" s="18">
        <f t="shared" si="0"/>
        <v>1</v>
      </c>
      <c r="F20" s="19" t="s">
        <v>460</v>
      </c>
      <c r="G20" s="121">
        <f t="shared" si="2"/>
        <v>116</v>
      </c>
      <c r="H20" s="121">
        <f t="shared" si="3"/>
        <v>29</v>
      </c>
      <c r="I20" s="20"/>
      <c r="J20" s="22"/>
      <c r="K20" s="12">
        <v>17</v>
      </c>
      <c r="L20" s="12">
        <v>7</v>
      </c>
      <c r="M20" s="12">
        <v>13</v>
      </c>
      <c r="N20" s="12">
        <v>46</v>
      </c>
      <c r="O20" s="12">
        <v>7</v>
      </c>
      <c r="P20" s="12">
        <v>4</v>
      </c>
      <c r="Q20" s="12">
        <v>7</v>
      </c>
      <c r="R20" s="12">
        <v>15</v>
      </c>
      <c r="S20" s="17"/>
      <c r="T20" s="12">
        <v>2</v>
      </c>
      <c r="U20" s="12">
        <v>6</v>
      </c>
      <c r="V20" s="12">
        <v>4</v>
      </c>
      <c r="W20" s="12">
        <v>2</v>
      </c>
      <c r="X20" s="12">
        <v>5</v>
      </c>
      <c r="Y20" s="12">
        <v>5</v>
      </c>
      <c r="Z20" s="12">
        <v>4</v>
      </c>
      <c r="AA20" s="12">
        <v>1</v>
      </c>
      <c r="AB20" s="17">
        <v>20</v>
      </c>
      <c r="AC20" s="17">
        <v>4</v>
      </c>
      <c r="AD20" s="17"/>
      <c r="AE20" s="17">
        <v>20</v>
      </c>
      <c r="AF20" s="17">
        <v>18</v>
      </c>
      <c r="AG20" s="17">
        <v>3</v>
      </c>
      <c r="AH20" s="17">
        <v>63</v>
      </c>
      <c r="AI20" s="17"/>
      <c r="AJ20" s="17">
        <v>2</v>
      </c>
      <c r="AK20" s="17"/>
      <c r="AL20" s="17"/>
      <c r="AM20" s="17"/>
      <c r="AN20" s="17"/>
      <c r="AO20" s="12">
        <v>56</v>
      </c>
      <c r="AP20" s="12">
        <v>15</v>
      </c>
      <c r="AQ20" s="12">
        <v>35</v>
      </c>
      <c r="AR20" s="17">
        <v>1</v>
      </c>
      <c r="AS20" s="17">
        <v>45</v>
      </c>
      <c r="AT20" s="17"/>
      <c r="AU20" s="17"/>
      <c r="AV20" s="17"/>
      <c r="AW20" s="17"/>
      <c r="AX20" s="17"/>
      <c r="AY20" s="17"/>
      <c r="AZ20" s="17"/>
      <c r="BA20" s="17"/>
      <c r="BB20" s="17">
        <v>4</v>
      </c>
      <c r="BC20" s="17">
        <v>10</v>
      </c>
      <c r="BD20" s="17">
        <v>1</v>
      </c>
      <c r="BE20" s="17">
        <v>20</v>
      </c>
      <c r="BF20" s="17">
        <v>2</v>
      </c>
      <c r="BG20" s="17">
        <v>4</v>
      </c>
      <c r="BH20" s="17"/>
      <c r="BI20" s="17"/>
      <c r="BJ20" s="17">
        <v>12</v>
      </c>
      <c r="BK20" s="17">
        <v>1</v>
      </c>
      <c r="BL20" s="17">
        <v>1</v>
      </c>
      <c r="BM20" s="17">
        <v>20</v>
      </c>
      <c r="BN20" s="17">
        <v>4</v>
      </c>
      <c r="BO20" s="17">
        <v>2</v>
      </c>
      <c r="BP20" s="17">
        <v>1</v>
      </c>
      <c r="BQ20" s="17">
        <v>12</v>
      </c>
      <c r="BR20" s="17">
        <v>14</v>
      </c>
      <c r="BS20" s="17">
        <v>6</v>
      </c>
    </row>
    <row r="21" spans="1:71" ht="14.25" customHeight="1">
      <c r="A21" s="11">
        <f t="shared" si="1"/>
        <v>17</v>
      </c>
      <c r="B21" s="11" t="s">
        <v>286</v>
      </c>
      <c r="C21" s="33">
        <v>9606</v>
      </c>
      <c r="D21" s="18" t="s">
        <v>301</v>
      </c>
      <c r="E21" s="18">
        <f t="shared" si="0"/>
      </c>
      <c r="F21" s="19" t="s">
        <v>316</v>
      </c>
      <c r="G21" s="121">
        <f t="shared" si="2"/>
        <v>40</v>
      </c>
      <c r="H21" s="121">
        <f t="shared" si="3"/>
        <v>27</v>
      </c>
      <c r="I21" s="20"/>
      <c r="J21" s="22"/>
      <c r="K21" s="17">
        <v>3</v>
      </c>
      <c r="L21" s="12">
        <v>12</v>
      </c>
      <c r="M21" s="12">
        <v>6</v>
      </c>
      <c r="N21" s="12">
        <v>6</v>
      </c>
      <c r="O21" s="12">
        <v>1</v>
      </c>
      <c r="P21" s="12">
        <v>7</v>
      </c>
      <c r="Q21" s="12">
        <v>4</v>
      </c>
      <c r="R21" s="12">
        <v>1</v>
      </c>
      <c r="S21" s="17"/>
      <c r="T21" s="12">
        <v>1</v>
      </c>
      <c r="U21" s="12">
        <v>6</v>
      </c>
      <c r="V21" s="12">
        <v>1</v>
      </c>
      <c r="W21" s="12">
        <v>3</v>
      </c>
      <c r="X21" s="12"/>
      <c r="Y21" s="12">
        <v>6</v>
      </c>
      <c r="Z21" s="12">
        <v>7</v>
      </c>
      <c r="AA21" s="12">
        <v>3</v>
      </c>
      <c r="AB21" s="17">
        <v>1</v>
      </c>
      <c r="AC21" s="17">
        <v>1</v>
      </c>
      <c r="AD21" s="17">
        <v>10</v>
      </c>
      <c r="AE21" s="17">
        <v>2</v>
      </c>
      <c r="AF21" s="17">
        <v>12</v>
      </c>
      <c r="AG21" s="17">
        <v>6</v>
      </c>
      <c r="AH21" s="17">
        <v>30</v>
      </c>
      <c r="AI21" s="17"/>
      <c r="AJ21" s="17"/>
      <c r="AK21" s="17">
        <v>4</v>
      </c>
      <c r="AL21" s="17"/>
      <c r="AM21" s="17"/>
      <c r="AN21" s="17"/>
      <c r="AO21" s="12">
        <v>20</v>
      </c>
      <c r="AP21" s="12">
        <v>10</v>
      </c>
      <c r="AQ21" s="12">
        <v>9</v>
      </c>
      <c r="AR21" s="17">
        <v>1</v>
      </c>
      <c r="AS21" s="17">
        <v>45</v>
      </c>
      <c r="AT21" s="17"/>
      <c r="AU21" s="17"/>
      <c r="AV21" s="17"/>
      <c r="AW21" s="17"/>
      <c r="AX21" s="17"/>
      <c r="AY21" s="17"/>
      <c r="AZ21" s="17"/>
      <c r="BA21" s="17"/>
      <c r="BB21" s="17">
        <v>4</v>
      </c>
      <c r="BC21" s="17"/>
      <c r="BD21" s="17"/>
      <c r="BE21" s="17"/>
      <c r="BF21" s="17">
        <v>2</v>
      </c>
      <c r="BG21" s="17">
        <v>3</v>
      </c>
      <c r="BH21" s="17"/>
      <c r="BI21" s="17"/>
      <c r="BJ21" s="17">
        <v>6</v>
      </c>
      <c r="BK21" s="17">
        <v>6</v>
      </c>
      <c r="BL21" s="17"/>
      <c r="BM21" s="17"/>
      <c r="BN21" s="17">
        <v>5</v>
      </c>
      <c r="BO21" s="17">
        <v>15</v>
      </c>
      <c r="BP21" s="17"/>
      <c r="BQ21" s="17"/>
      <c r="BR21" s="17"/>
      <c r="BS21" s="17"/>
    </row>
    <row r="22" spans="1:71" ht="14.25" customHeight="1">
      <c r="A22" s="11">
        <f t="shared" si="1"/>
        <v>18</v>
      </c>
      <c r="B22" s="11" t="s">
        <v>286</v>
      </c>
      <c r="C22" s="33">
        <v>9606</v>
      </c>
      <c r="D22" s="18" t="s">
        <v>318</v>
      </c>
      <c r="E22" s="18">
        <f t="shared" si="0"/>
        <v>1</v>
      </c>
      <c r="F22" s="19" t="s">
        <v>460</v>
      </c>
      <c r="G22" s="121">
        <f t="shared" si="2"/>
        <v>171</v>
      </c>
      <c r="H22" s="121">
        <f t="shared" si="3"/>
        <v>141</v>
      </c>
      <c r="I22" s="20"/>
      <c r="J22" s="22">
        <v>171</v>
      </c>
      <c r="K22" s="12"/>
      <c r="L22" s="12"/>
      <c r="M22" s="12"/>
      <c r="N22" s="12"/>
      <c r="O22" s="12"/>
      <c r="P22" s="12"/>
      <c r="Q22" s="12"/>
      <c r="R22" s="12"/>
      <c r="S22" s="17">
        <v>141</v>
      </c>
      <c r="T22" s="12"/>
      <c r="U22" s="12"/>
      <c r="V22" s="12"/>
      <c r="W22" s="12"/>
      <c r="X22" s="12"/>
      <c r="Y22" s="12"/>
      <c r="Z22" s="12"/>
      <c r="AA22" s="12"/>
      <c r="AB22" s="17"/>
      <c r="AC22" s="17">
        <v>3</v>
      </c>
      <c r="AD22" s="17"/>
      <c r="AE22" s="17"/>
      <c r="AF22" s="17">
        <v>55</v>
      </c>
      <c r="AG22" s="17">
        <v>25</v>
      </c>
      <c r="AH22" s="17">
        <v>208</v>
      </c>
      <c r="AI22" s="17">
        <v>4</v>
      </c>
      <c r="AJ22" s="17">
        <v>5</v>
      </c>
      <c r="AK22" s="17"/>
      <c r="AL22" s="17"/>
      <c r="AM22" s="17"/>
      <c r="AN22" s="17"/>
      <c r="AO22" s="12">
        <v>60</v>
      </c>
      <c r="AP22" s="12">
        <v>35</v>
      </c>
      <c r="AQ22" s="12">
        <v>144</v>
      </c>
      <c r="AR22" s="17">
        <v>1</v>
      </c>
      <c r="AS22" s="17">
        <v>45</v>
      </c>
      <c r="AT22" s="17"/>
      <c r="AU22" s="17"/>
      <c r="AV22" s="17"/>
      <c r="AW22" s="17"/>
      <c r="AX22" s="17"/>
      <c r="AY22" s="17"/>
      <c r="AZ22" s="17"/>
      <c r="BA22" s="17"/>
      <c r="BB22" s="17">
        <v>25</v>
      </c>
      <c r="BC22" s="17">
        <v>19</v>
      </c>
      <c r="BD22" s="17">
        <v>1</v>
      </c>
      <c r="BE22" s="17">
        <v>50</v>
      </c>
      <c r="BF22" s="17">
        <v>16</v>
      </c>
      <c r="BG22" s="17">
        <v>45</v>
      </c>
      <c r="BH22" s="17">
        <v>1</v>
      </c>
      <c r="BI22" s="17">
        <v>40</v>
      </c>
      <c r="BJ22" s="17">
        <v>15</v>
      </c>
      <c r="BK22" s="17">
        <v>12</v>
      </c>
      <c r="BL22" s="17">
        <v>2</v>
      </c>
      <c r="BM22" s="17">
        <v>53.5</v>
      </c>
      <c r="BN22" s="17">
        <v>2</v>
      </c>
      <c r="BO22" s="17">
        <v>13</v>
      </c>
      <c r="BP22" s="17">
        <v>3</v>
      </c>
      <c r="BQ22" s="17">
        <v>15.5</v>
      </c>
      <c r="BR22" s="17">
        <v>91</v>
      </c>
      <c r="BS22" s="17">
        <v>168.5</v>
      </c>
    </row>
    <row r="23" spans="1:71" ht="14.25" customHeight="1">
      <c r="A23" s="11">
        <f t="shared" si="1"/>
        <v>19</v>
      </c>
      <c r="B23" s="11" t="s">
        <v>286</v>
      </c>
      <c r="C23" s="11">
        <v>9594</v>
      </c>
      <c r="D23" s="18" t="s">
        <v>143</v>
      </c>
      <c r="E23" s="18">
        <f t="shared" si="0"/>
        <v>1</v>
      </c>
      <c r="F23" s="19" t="s">
        <v>460</v>
      </c>
      <c r="G23" s="121">
        <f t="shared" si="2"/>
        <v>24</v>
      </c>
      <c r="H23" s="121">
        <f t="shared" si="3"/>
        <v>3</v>
      </c>
      <c r="I23" s="20"/>
      <c r="J23" s="28"/>
      <c r="K23" s="15"/>
      <c r="L23" s="15"/>
      <c r="M23" s="15">
        <v>2</v>
      </c>
      <c r="N23" s="15">
        <v>16</v>
      </c>
      <c r="O23" s="15"/>
      <c r="P23" s="15"/>
      <c r="Q23" s="15"/>
      <c r="R23" s="15">
        <v>6</v>
      </c>
      <c r="S23" s="28"/>
      <c r="T23" s="15"/>
      <c r="U23" s="15"/>
      <c r="V23" s="15">
        <v>3</v>
      </c>
      <c r="W23" s="15"/>
      <c r="X23" s="15"/>
      <c r="Y23" s="15"/>
      <c r="Z23" s="15"/>
      <c r="AA23" s="15"/>
      <c r="AB23" s="28">
        <v>4</v>
      </c>
      <c r="AC23" s="28">
        <v>2</v>
      </c>
      <c r="AD23" s="28"/>
      <c r="AE23" s="28"/>
      <c r="AF23" s="28"/>
      <c r="AG23" s="28"/>
      <c r="AH23" s="28">
        <v>21</v>
      </c>
      <c r="AI23" s="28">
        <v>1</v>
      </c>
      <c r="AJ23" s="28" t="s">
        <v>14</v>
      </c>
      <c r="AK23" s="28"/>
      <c r="AL23" s="28"/>
      <c r="AM23" s="28"/>
      <c r="AN23" s="28"/>
      <c r="AO23" s="15"/>
      <c r="AP23" s="15"/>
      <c r="AQ23" s="29"/>
      <c r="AR23" s="54">
        <v>1</v>
      </c>
      <c r="AS23" s="54">
        <v>12</v>
      </c>
      <c r="AT23" s="54"/>
      <c r="AU23" s="54"/>
      <c r="AV23" s="54"/>
      <c r="AW23" s="54"/>
      <c r="AX23" s="54"/>
      <c r="AY23" s="54"/>
      <c r="AZ23" s="54"/>
      <c r="BA23" s="54"/>
      <c r="BB23" s="54">
        <v>1</v>
      </c>
      <c r="BC23" s="54">
        <v>2</v>
      </c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>
        <v>4</v>
      </c>
      <c r="BO23" s="54">
        <v>12</v>
      </c>
      <c r="BP23" s="54"/>
      <c r="BQ23" s="54"/>
      <c r="BR23" s="54"/>
      <c r="BS23" s="54"/>
    </row>
    <row r="24" spans="1:71" ht="14.25" customHeight="1">
      <c r="A24" s="11">
        <f t="shared" si="1"/>
        <v>20</v>
      </c>
      <c r="B24" s="11" t="s">
        <v>286</v>
      </c>
      <c r="C24" s="11">
        <v>9563</v>
      </c>
      <c r="D24" s="18" t="s">
        <v>133</v>
      </c>
      <c r="E24" s="18">
        <f t="shared" si="0"/>
        <v>1</v>
      </c>
      <c r="F24" s="19" t="s">
        <v>460</v>
      </c>
      <c r="G24" s="121">
        <f t="shared" si="2"/>
        <v>57</v>
      </c>
      <c r="H24" s="121">
        <f t="shared" si="3"/>
        <v>34</v>
      </c>
      <c r="I24" s="20"/>
      <c r="J24" s="22"/>
      <c r="K24" s="17"/>
      <c r="L24" s="12"/>
      <c r="M24" s="12">
        <v>10</v>
      </c>
      <c r="N24" s="12">
        <v>27</v>
      </c>
      <c r="O24" s="12">
        <v>1</v>
      </c>
      <c r="P24" s="12">
        <v>2</v>
      </c>
      <c r="Q24" s="12">
        <v>6</v>
      </c>
      <c r="R24" s="12">
        <v>11</v>
      </c>
      <c r="S24" s="17"/>
      <c r="T24" s="12">
        <v>2</v>
      </c>
      <c r="U24" s="12">
        <v>2</v>
      </c>
      <c r="V24" s="12">
        <v>9</v>
      </c>
      <c r="W24" s="12">
        <v>8</v>
      </c>
      <c r="X24" s="12">
        <v>1</v>
      </c>
      <c r="Y24" s="12"/>
      <c r="Z24" s="12">
        <v>7</v>
      </c>
      <c r="AA24" s="12">
        <v>5</v>
      </c>
      <c r="AB24" s="17">
        <v>67</v>
      </c>
      <c r="AC24" s="17">
        <v>3</v>
      </c>
      <c r="AD24" s="17">
        <v>1</v>
      </c>
      <c r="AE24" s="17">
        <v>4</v>
      </c>
      <c r="AF24" s="17">
        <v>10</v>
      </c>
      <c r="AG24" s="17">
        <v>14</v>
      </c>
      <c r="AH24" s="17">
        <v>50</v>
      </c>
      <c r="AI24" s="17"/>
      <c r="AJ24" s="17"/>
      <c r="AK24" s="17"/>
      <c r="AL24" s="17"/>
      <c r="AM24" s="17"/>
      <c r="AN24" s="17"/>
      <c r="AO24" s="12">
        <v>30</v>
      </c>
      <c r="AP24" s="12">
        <v>35</v>
      </c>
      <c r="AQ24" s="12">
        <v>30</v>
      </c>
      <c r="AR24" s="17"/>
      <c r="AS24" s="17"/>
      <c r="AT24" s="17"/>
      <c r="AU24" s="17"/>
      <c r="AV24" s="17">
        <v>1</v>
      </c>
      <c r="AW24" s="17">
        <v>50</v>
      </c>
      <c r="AX24" s="17"/>
      <c r="AY24" s="17"/>
      <c r="AZ24" s="17"/>
      <c r="BA24" s="17"/>
      <c r="BB24" s="17"/>
      <c r="BC24" s="17"/>
      <c r="BD24" s="17">
        <v>2</v>
      </c>
      <c r="BE24" s="17">
        <v>50</v>
      </c>
      <c r="BF24" s="17"/>
      <c r="BG24" s="17"/>
      <c r="BH24" s="17"/>
      <c r="BI24" s="17"/>
      <c r="BJ24" s="17">
        <v>5</v>
      </c>
      <c r="BK24" s="17"/>
      <c r="BL24" s="17">
        <v>1</v>
      </c>
      <c r="BM24" s="17">
        <v>12</v>
      </c>
      <c r="BN24" s="17"/>
      <c r="BO24" s="17"/>
      <c r="BP24" s="17"/>
      <c r="BQ24" s="17"/>
      <c r="BR24" s="17"/>
      <c r="BS24" s="17"/>
    </row>
    <row r="25" spans="1:71" ht="14.25" customHeight="1">
      <c r="A25" s="11">
        <f t="shared" si="1"/>
        <v>21</v>
      </c>
      <c r="B25" s="11" t="s">
        <v>286</v>
      </c>
      <c r="C25" s="11">
        <v>9529</v>
      </c>
      <c r="D25" s="18" t="s">
        <v>319</v>
      </c>
      <c r="E25" s="18">
        <f t="shared" si="0"/>
        <v>1</v>
      </c>
      <c r="F25" s="19" t="s">
        <v>460</v>
      </c>
      <c r="G25" s="121">
        <f t="shared" si="2"/>
        <v>109</v>
      </c>
      <c r="H25" s="121">
        <f t="shared" si="3"/>
        <v>24</v>
      </c>
      <c r="I25" s="20"/>
      <c r="J25" s="22"/>
      <c r="K25" s="12"/>
      <c r="L25" s="12"/>
      <c r="M25" s="12">
        <v>11</v>
      </c>
      <c r="N25" s="12">
        <v>66</v>
      </c>
      <c r="O25" s="12"/>
      <c r="P25" s="12">
        <v>1</v>
      </c>
      <c r="Q25" s="12">
        <v>4</v>
      </c>
      <c r="R25" s="12">
        <v>27</v>
      </c>
      <c r="S25" s="17"/>
      <c r="T25" s="12"/>
      <c r="U25" s="12"/>
      <c r="V25" s="12">
        <v>1</v>
      </c>
      <c r="W25" s="12">
        <v>12</v>
      </c>
      <c r="X25" s="12"/>
      <c r="Y25" s="12"/>
      <c r="Z25" s="12">
        <v>3</v>
      </c>
      <c r="AA25" s="12">
        <v>8</v>
      </c>
      <c r="AB25" s="17"/>
      <c r="AC25" s="17">
        <v>8</v>
      </c>
      <c r="AD25" s="17">
        <v>4</v>
      </c>
      <c r="AE25" s="17"/>
      <c r="AF25" s="17">
        <v>2</v>
      </c>
      <c r="AG25" s="17"/>
      <c r="AH25" s="17">
        <v>287</v>
      </c>
      <c r="AI25" s="17">
        <v>1</v>
      </c>
      <c r="AJ25" s="17">
        <v>1</v>
      </c>
      <c r="AK25" s="17"/>
      <c r="AL25" s="17"/>
      <c r="AM25" s="17"/>
      <c r="AN25" s="17"/>
      <c r="AO25" s="12"/>
      <c r="AP25" s="12"/>
      <c r="AQ25" s="12">
        <v>16</v>
      </c>
      <c r="AR25" s="17">
        <v>1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17">
        <v>8</v>
      </c>
      <c r="BC25" s="17">
        <v>2</v>
      </c>
      <c r="BD25" s="17"/>
      <c r="BE25" s="17"/>
      <c r="BF25" s="17"/>
      <c r="BG25" s="17"/>
      <c r="BH25" s="17"/>
      <c r="BI25" s="17"/>
      <c r="BJ25" s="17"/>
      <c r="BK25" s="17"/>
      <c r="BL25" s="17">
        <v>2</v>
      </c>
      <c r="BM25" s="17">
        <v>12</v>
      </c>
      <c r="BN25" s="17"/>
      <c r="BO25" s="17"/>
      <c r="BP25" s="17"/>
      <c r="BQ25" s="17"/>
      <c r="BR25" s="17"/>
      <c r="BS25" s="17"/>
    </row>
    <row r="26" spans="1:71" ht="14.25" customHeight="1">
      <c r="A26" s="11">
        <f t="shared" si="1"/>
        <v>22</v>
      </c>
      <c r="B26" s="11" t="s">
        <v>286</v>
      </c>
      <c r="C26" s="11">
        <v>9555</v>
      </c>
      <c r="D26" s="18" t="s">
        <v>131</v>
      </c>
      <c r="E26" s="18">
        <f t="shared" si="0"/>
        <v>1</v>
      </c>
      <c r="F26" s="19" t="s">
        <v>460</v>
      </c>
      <c r="G26" s="121">
        <f t="shared" si="2"/>
        <v>45</v>
      </c>
      <c r="H26" s="121">
        <f t="shared" si="3"/>
        <v>44</v>
      </c>
      <c r="I26" s="20"/>
      <c r="J26" s="17"/>
      <c r="K26" s="21"/>
      <c r="L26" s="21"/>
      <c r="M26" s="21"/>
      <c r="N26" s="21">
        <v>30</v>
      </c>
      <c r="O26" s="21"/>
      <c r="P26" s="21"/>
      <c r="Q26" s="21"/>
      <c r="R26" s="21">
        <v>15</v>
      </c>
      <c r="S26" s="22"/>
      <c r="T26" s="21"/>
      <c r="U26" s="21">
        <v>3</v>
      </c>
      <c r="V26" s="21">
        <v>12</v>
      </c>
      <c r="W26" s="21">
        <v>15</v>
      </c>
      <c r="X26" s="21"/>
      <c r="Y26" s="21">
        <v>3</v>
      </c>
      <c r="Z26" s="21">
        <v>6</v>
      </c>
      <c r="AA26" s="21">
        <v>5</v>
      </c>
      <c r="AB26" s="22">
        <v>4</v>
      </c>
      <c r="AC26" s="22">
        <v>5</v>
      </c>
      <c r="AD26" s="22">
        <v>2</v>
      </c>
      <c r="AE26" s="22"/>
      <c r="AF26" s="22">
        <v>6</v>
      </c>
      <c r="AG26" s="22"/>
      <c r="AH26" s="22">
        <v>58</v>
      </c>
      <c r="AI26" s="22"/>
      <c r="AJ26" s="22"/>
      <c r="AK26" s="22"/>
      <c r="AL26" s="22"/>
      <c r="AM26" s="22"/>
      <c r="AN26" s="22">
        <v>1</v>
      </c>
      <c r="AO26" s="21">
        <v>6</v>
      </c>
      <c r="AP26" s="21"/>
      <c r="AQ26" s="29">
        <v>47</v>
      </c>
      <c r="AR26" s="54">
        <v>1</v>
      </c>
      <c r="AS26" s="54">
        <v>40</v>
      </c>
      <c r="AT26" s="54"/>
      <c r="AU26" s="54"/>
      <c r="AV26" s="54"/>
      <c r="AW26" s="54"/>
      <c r="AX26" s="54"/>
      <c r="AY26" s="54"/>
      <c r="AZ26" s="54"/>
      <c r="BA26" s="54"/>
      <c r="BB26" s="54">
        <v>7</v>
      </c>
      <c r="BC26" s="54">
        <v>30</v>
      </c>
      <c r="BD26" s="54"/>
      <c r="BE26" s="54"/>
      <c r="BF26" s="54"/>
      <c r="BG26" s="54"/>
      <c r="BH26" s="54"/>
      <c r="BI26" s="54"/>
      <c r="BJ26" s="54">
        <v>10</v>
      </c>
      <c r="BK26" s="54">
        <v>50</v>
      </c>
      <c r="BL26" s="54"/>
      <c r="BM26" s="54"/>
      <c r="BN26" s="54">
        <v>1</v>
      </c>
      <c r="BO26" s="54">
        <v>6</v>
      </c>
      <c r="BP26" s="54"/>
      <c r="BQ26" s="54"/>
      <c r="BR26" s="54"/>
      <c r="BS26" s="54"/>
    </row>
    <row r="27" spans="1:71" ht="14.25" customHeight="1">
      <c r="A27" s="11">
        <f t="shared" si="1"/>
        <v>23</v>
      </c>
      <c r="B27" s="11" t="s">
        <v>286</v>
      </c>
      <c r="C27" s="11">
        <v>9548</v>
      </c>
      <c r="D27" s="18" t="s">
        <v>127</v>
      </c>
      <c r="E27" s="18">
        <f t="shared" si="0"/>
        <v>1</v>
      </c>
      <c r="F27" s="19" t="s">
        <v>460</v>
      </c>
      <c r="G27" s="121">
        <f t="shared" si="2"/>
        <v>68</v>
      </c>
      <c r="H27" s="121">
        <f t="shared" si="3"/>
        <v>62</v>
      </c>
      <c r="I27" s="20"/>
      <c r="J27" s="17"/>
      <c r="K27" s="21"/>
      <c r="L27" s="21">
        <v>2</v>
      </c>
      <c r="M27" s="21">
        <v>8</v>
      </c>
      <c r="N27" s="21">
        <v>32</v>
      </c>
      <c r="O27" s="21"/>
      <c r="P27" s="21">
        <v>2</v>
      </c>
      <c r="Q27" s="21">
        <v>4</v>
      </c>
      <c r="R27" s="21">
        <v>20</v>
      </c>
      <c r="S27" s="22"/>
      <c r="T27" s="21">
        <v>4</v>
      </c>
      <c r="U27" s="21">
        <v>2</v>
      </c>
      <c r="V27" s="21">
        <v>8</v>
      </c>
      <c r="W27" s="21">
        <v>26</v>
      </c>
      <c r="X27" s="21">
        <v>2</v>
      </c>
      <c r="Y27" s="21">
        <v>2</v>
      </c>
      <c r="Z27" s="21">
        <v>8</v>
      </c>
      <c r="AA27" s="21">
        <v>10</v>
      </c>
      <c r="AB27" s="22">
        <v>7</v>
      </c>
      <c r="AC27" s="22">
        <v>6</v>
      </c>
      <c r="AD27" s="22">
        <v>8</v>
      </c>
      <c r="AE27" s="22">
        <v>8</v>
      </c>
      <c r="AF27" s="22">
        <v>3</v>
      </c>
      <c r="AG27" s="22">
        <v>3</v>
      </c>
      <c r="AH27" s="22">
        <v>60</v>
      </c>
      <c r="AI27" s="22"/>
      <c r="AJ27" s="22"/>
      <c r="AK27" s="22"/>
      <c r="AL27" s="22"/>
      <c r="AM27" s="22"/>
      <c r="AN27" s="22"/>
      <c r="AO27" s="21"/>
      <c r="AP27" s="21"/>
      <c r="AQ27" s="29">
        <v>40</v>
      </c>
      <c r="AR27" s="54">
        <v>1</v>
      </c>
      <c r="AS27" s="54">
        <v>50</v>
      </c>
      <c r="AT27" s="54"/>
      <c r="AU27" s="54"/>
      <c r="AV27" s="54"/>
      <c r="AW27" s="54"/>
      <c r="AX27" s="54"/>
      <c r="AY27" s="54"/>
      <c r="AZ27" s="54"/>
      <c r="BA27" s="54"/>
      <c r="BB27" s="54">
        <v>12</v>
      </c>
      <c r="BC27" s="54">
        <v>6</v>
      </c>
      <c r="BD27" s="54"/>
      <c r="BE27" s="54"/>
      <c r="BF27" s="54"/>
      <c r="BG27" s="54"/>
      <c r="BH27" s="54"/>
      <c r="BI27" s="54"/>
      <c r="BJ27" s="54"/>
      <c r="BK27" s="54"/>
      <c r="BL27" s="54">
        <v>1</v>
      </c>
      <c r="BM27" s="54">
        <v>16</v>
      </c>
      <c r="BN27" s="54">
        <v>6</v>
      </c>
      <c r="BO27" s="54">
        <v>20</v>
      </c>
      <c r="BP27" s="54">
        <v>1</v>
      </c>
      <c r="BQ27" s="54">
        <v>20</v>
      </c>
      <c r="BR27" s="54">
        <v>30</v>
      </c>
      <c r="BS27" s="54">
        <v>40</v>
      </c>
    </row>
    <row r="28" spans="1:71" ht="14.25" customHeight="1">
      <c r="A28" s="11">
        <f t="shared" si="1"/>
        <v>24</v>
      </c>
      <c r="B28" s="11" t="s">
        <v>286</v>
      </c>
      <c r="C28" s="11">
        <v>9549</v>
      </c>
      <c r="D28" s="18" t="s">
        <v>128</v>
      </c>
      <c r="E28" s="18">
        <f t="shared" si="0"/>
        <v>1</v>
      </c>
      <c r="F28" s="19" t="s">
        <v>460</v>
      </c>
      <c r="G28" s="121">
        <f t="shared" si="2"/>
        <v>65</v>
      </c>
      <c r="H28" s="121">
        <f t="shared" si="3"/>
        <v>56</v>
      </c>
      <c r="I28" s="20"/>
      <c r="J28" s="17"/>
      <c r="K28" s="21"/>
      <c r="L28" s="21">
        <v>10</v>
      </c>
      <c r="M28" s="21">
        <v>11</v>
      </c>
      <c r="N28" s="21">
        <v>20</v>
      </c>
      <c r="O28" s="21">
        <v>2</v>
      </c>
      <c r="P28" s="21">
        <v>7</v>
      </c>
      <c r="Q28" s="21">
        <v>6</v>
      </c>
      <c r="R28" s="21">
        <v>9</v>
      </c>
      <c r="S28" s="22"/>
      <c r="T28" s="21">
        <v>3</v>
      </c>
      <c r="U28" s="21">
        <v>10</v>
      </c>
      <c r="V28" s="21">
        <v>6</v>
      </c>
      <c r="W28" s="21">
        <v>14</v>
      </c>
      <c r="X28" s="21">
        <v>3</v>
      </c>
      <c r="Y28" s="21">
        <v>10</v>
      </c>
      <c r="Z28" s="21">
        <v>8</v>
      </c>
      <c r="AA28" s="21">
        <v>2</v>
      </c>
      <c r="AB28" s="22">
        <v>6</v>
      </c>
      <c r="AC28" s="22">
        <v>8</v>
      </c>
      <c r="AD28" s="22">
        <v>4</v>
      </c>
      <c r="AE28" s="22">
        <v>10</v>
      </c>
      <c r="AF28" s="22">
        <v>12</v>
      </c>
      <c r="AG28" s="22">
        <v>5</v>
      </c>
      <c r="AH28" s="22">
        <v>65</v>
      </c>
      <c r="AI28" s="22"/>
      <c r="AJ28" s="22"/>
      <c r="AK28" s="22">
        <v>1</v>
      </c>
      <c r="AL28" s="22"/>
      <c r="AM28" s="22"/>
      <c r="AN28" s="22">
        <v>6</v>
      </c>
      <c r="AO28" s="21">
        <v>22</v>
      </c>
      <c r="AP28" s="21">
        <v>8</v>
      </c>
      <c r="AQ28" s="29">
        <v>14</v>
      </c>
      <c r="AR28" s="54">
        <v>1</v>
      </c>
      <c r="AS28" s="54">
        <v>40</v>
      </c>
      <c r="AT28" s="54"/>
      <c r="AU28" s="54"/>
      <c r="AV28" s="54"/>
      <c r="AW28" s="54"/>
      <c r="AX28" s="54"/>
      <c r="AY28" s="54"/>
      <c r="AZ28" s="54"/>
      <c r="BA28" s="54"/>
      <c r="BB28" s="54">
        <v>13</v>
      </c>
      <c r="BC28" s="54">
        <v>43</v>
      </c>
      <c r="BD28" s="54"/>
      <c r="BE28" s="54"/>
      <c r="BF28" s="54">
        <v>3</v>
      </c>
      <c r="BG28" s="54">
        <v>9</v>
      </c>
      <c r="BH28" s="54"/>
      <c r="BI28" s="54"/>
      <c r="BJ28" s="54">
        <v>8</v>
      </c>
      <c r="BK28" s="54">
        <v>22</v>
      </c>
      <c r="BL28" s="54">
        <v>1</v>
      </c>
      <c r="BM28" s="17">
        <v>9</v>
      </c>
      <c r="BN28" s="54">
        <v>15</v>
      </c>
      <c r="BO28" s="54">
        <v>34</v>
      </c>
      <c r="BP28" s="54"/>
      <c r="BQ28" s="54"/>
      <c r="BR28" s="54">
        <v>38</v>
      </c>
      <c r="BS28" s="54">
        <v>76</v>
      </c>
    </row>
    <row r="29" spans="1:71" ht="14.25" customHeight="1">
      <c r="A29" s="11">
        <f t="shared" si="1"/>
        <v>25</v>
      </c>
      <c r="B29" s="11" t="s">
        <v>286</v>
      </c>
      <c r="C29" s="11">
        <v>9615</v>
      </c>
      <c r="D29" s="18" t="s">
        <v>259</v>
      </c>
      <c r="E29" s="18">
        <f t="shared" si="0"/>
      </c>
      <c r="F29" s="19" t="s">
        <v>316</v>
      </c>
      <c r="G29" s="121">
        <f t="shared" si="2"/>
        <v>129</v>
      </c>
      <c r="H29" s="121">
        <f t="shared" si="3"/>
        <v>0</v>
      </c>
      <c r="I29" s="20"/>
      <c r="J29" s="22"/>
      <c r="K29" s="12">
        <v>20</v>
      </c>
      <c r="L29" s="12">
        <v>22</v>
      </c>
      <c r="M29" s="12">
        <v>20</v>
      </c>
      <c r="N29" s="12">
        <v>12</v>
      </c>
      <c r="O29" s="12">
        <v>16</v>
      </c>
      <c r="P29" s="12">
        <v>16</v>
      </c>
      <c r="Q29" s="12">
        <v>16</v>
      </c>
      <c r="R29" s="12">
        <v>7</v>
      </c>
      <c r="S29" s="17">
        <v>0</v>
      </c>
      <c r="T29" s="12"/>
      <c r="U29" s="12"/>
      <c r="V29" s="12"/>
      <c r="W29" s="12"/>
      <c r="X29" s="12"/>
      <c r="Y29" s="12"/>
      <c r="Z29" s="12"/>
      <c r="AA29" s="12"/>
      <c r="AB29" s="17"/>
      <c r="AC29" s="17">
        <v>2</v>
      </c>
      <c r="AD29" s="17">
        <v>5</v>
      </c>
      <c r="AE29" s="17"/>
      <c r="AF29" s="17">
        <v>12</v>
      </c>
      <c r="AG29" s="17">
        <v>9</v>
      </c>
      <c r="AH29" s="17">
        <v>48</v>
      </c>
      <c r="AI29" s="17">
        <v>7</v>
      </c>
      <c r="AJ29" s="17"/>
      <c r="AK29" s="17"/>
      <c r="AL29" s="17"/>
      <c r="AM29" s="17"/>
      <c r="AN29" s="17"/>
      <c r="AO29" s="12">
        <v>11</v>
      </c>
      <c r="AP29" s="12">
        <v>7</v>
      </c>
      <c r="AQ29" s="12">
        <v>10</v>
      </c>
      <c r="AR29" s="17">
        <v>1</v>
      </c>
      <c r="AS29" s="17">
        <v>12</v>
      </c>
      <c r="AT29" s="17"/>
      <c r="AU29" s="17"/>
      <c r="AV29" s="17"/>
      <c r="AW29" s="17"/>
      <c r="AX29" s="17"/>
      <c r="AY29" s="17"/>
      <c r="AZ29" s="17">
        <v>6</v>
      </c>
      <c r="BA29" s="17"/>
      <c r="BB29" s="17">
        <v>6</v>
      </c>
      <c r="BC29" s="17">
        <v>3</v>
      </c>
      <c r="BD29" s="17">
        <v>8</v>
      </c>
      <c r="BE29" s="17"/>
      <c r="BF29" s="17">
        <v>8</v>
      </c>
      <c r="BG29" s="17">
        <v>3</v>
      </c>
      <c r="BH29" s="17"/>
      <c r="BI29" s="17"/>
      <c r="BJ29" s="17">
        <v>9</v>
      </c>
      <c r="BK29" s="17">
        <v>3</v>
      </c>
      <c r="BL29" s="17"/>
      <c r="BM29" s="17"/>
      <c r="BN29" s="17">
        <v>5</v>
      </c>
      <c r="BO29" s="17">
        <v>8</v>
      </c>
      <c r="BP29" s="17"/>
      <c r="BQ29" s="17"/>
      <c r="BR29" s="17"/>
      <c r="BS29" s="17"/>
    </row>
    <row r="30" spans="1:71" ht="14.25" customHeight="1">
      <c r="A30" s="11">
        <f t="shared" si="1"/>
        <v>26</v>
      </c>
      <c r="B30" s="11" t="s">
        <v>286</v>
      </c>
      <c r="C30" s="11">
        <v>9907</v>
      </c>
      <c r="D30" s="52" t="s">
        <v>334</v>
      </c>
      <c r="E30" s="18">
        <f t="shared" si="0"/>
      </c>
      <c r="F30" s="19" t="s">
        <v>316</v>
      </c>
      <c r="G30" s="121">
        <f t="shared" si="2"/>
        <v>50</v>
      </c>
      <c r="H30" s="121">
        <f t="shared" si="3"/>
        <v>26</v>
      </c>
      <c r="I30" s="20"/>
      <c r="J30" s="22"/>
      <c r="K30" s="12">
        <v>9</v>
      </c>
      <c r="L30" s="12">
        <v>6</v>
      </c>
      <c r="M30" s="12">
        <v>10</v>
      </c>
      <c r="N30" s="12">
        <v>9</v>
      </c>
      <c r="O30" s="12">
        <v>3</v>
      </c>
      <c r="P30" s="12">
        <v>3</v>
      </c>
      <c r="Q30" s="12">
        <v>7</v>
      </c>
      <c r="R30" s="12">
        <v>3</v>
      </c>
      <c r="S30" s="17"/>
      <c r="T30" s="12">
        <v>8</v>
      </c>
      <c r="U30" s="12">
        <v>3</v>
      </c>
      <c r="V30" s="12">
        <v>2</v>
      </c>
      <c r="W30" s="12">
        <v>2</v>
      </c>
      <c r="X30" s="12">
        <v>9</v>
      </c>
      <c r="Y30" s="12"/>
      <c r="Z30" s="12">
        <v>2</v>
      </c>
      <c r="AA30" s="12"/>
      <c r="AB30" s="17">
        <v>6</v>
      </c>
      <c r="AC30" s="17">
        <v>1</v>
      </c>
      <c r="AD30" s="17">
        <v>4</v>
      </c>
      <c r="AE30" s="17"/>
      <c r="AF30" s="17">
        <v>8</v>
      </c>
      <c r="AG30" s="17">
        <v>4</v>
      </c>
      <c r="AH30" s="17">
        <v>36</v>
      </c>
      <c r="AI30" s="17">
        <v>2</v>
      </c>
      <c r="AJ30" s="17"/>
      <c r="AK30" s="17"/>
      <c r="AL30" s="17"/>
      <c r="AM30" s="17"/>
      <c r="AN30" s="17"/>
      <c r="AO30" s="12">
        <v>2</v>
      </c>
      <c r="AP30" s="12">
        <v>1</v>
      </c>
      <c r="AQ30" s="12">
        <v>1</v>
      </c>
      <c r="AR30" s="17">
        <v>0.5</v>
      </c>
      <c r="AS30" s="17">
        <v>25</v>
      </c>
      <c r="AT30" s="17"/>
      <c r="AU30" s="17"/>
      <c r="AV30" s="17"/>
      <c r="AW30" s="17"/>
      <c r="AX30" s="17"/>
      <c r="AY30" s="17"/>
      <c r="AZ30" s="17"/>
      <c r="BA30" s="17"/>
      <c r="BB30" s="17">
        <v>20</v>
      </c>
      <c r="BC30" s="17">
        <v>5</v>
      </c>
      <c r="BD30" s="17"/>
      <c r="BE30" s="17"/>
      <c r="BF30" s="17">
        <v>1</v>
      </c>
      <c r="BG30" s="17">
        <v>5</v>
      </c>
      <c r="BH30" s="17"/>
      <c r="BI30" s="17"/>
      <c r="BJ30" s="17">
        <v>2</v>
      </c>
      <c r="BK30" s="17">
        <v>3</v>
      </c>
      <c r="BL30" s="17"/>
      <c r="BM30" s="17"/>
      <c r="BN30" s="17">
        <v>2</v>
      </c>
      <c r="BO30" s="17">
        <v>6</v>
      </c>
      <c r="BP30" s="17"/>
      <c r="BQ30" s="17"/>
      <c r="BR30" s="17">
        <v>6</v>
      </c>
      <c r="BS30" s="17">
        <v>6</v>
      </c>
    </row>
    <row r="31" spans="1:71" ht="14.25" customHeight="1">
      <c r="A31" s="11">
        <f t="shared" si="1"/>
        <v>27</v>
      </c>
      <c r="B31" s="11" t="s">
        <v>286</v>
      </c>
      <c r="C31" s="11">
        <v>9614</v>
      </c>
      <c r="D31" s="18" t="s">
        <v>148</v>
      </c>
      <c r="E31" s="18">
        <f t="shared" si="0"/>
        <v>1</v>
      </c>
      <c r="F31" s="19" t="s">
        <v>460</v>
      </c>
      <c r="G31" s="121">
        <f t="shared" si="2"/>
        <v>116</v>
      </c>
      <c r="H31" s="121">
        <f t="shared" si="3"/>
        <v>38</v>
      </c>
      <c r="I31" s="20"/>
      <c r="J31" s="22"/>
      <c r="K31" s="12"/>
      <c r="L31" s="12">
        <v>2</v>
      </c>
      <c r="M31" s="12">
        <v>10</v>
      </c>
      <c r="N31" s="12">
        <v>66</v>
      </c>
      <c r="O31" s="12"/>
      <c r="P31" s="12">
        <v>1</v>
      </c>
      <c r="Q31" s="12">
        <v>4</v>
      </c>
      <c r="R31" s="12">
        <v>33</v>
      </c>
      <c r="S31" s="17"/>
      <c r="T31" s="12"/>
      <c r="U31" s="12"/>
      <c r="V31" s="12">
        <v>3</v>
      </c>
      <c r="W31" s="12">
        <v>20</v>
      </c>
      <c r="X31" s="12"/>
      <c r="Y31" s="12"/>
      <c r="Z31" s="12">
        <v>3</v>
      </c>
      <c r="AA31" s="12">
        <v>12</v>
      </c>
      <c r="AB31" s="17">
        <v>10</v>
      </c>
      <c r="AC31" s="17">
        <v>9</v>
      </c>
      <c r="AD31" s="17">
        <v>4</v>
      </c>
      <c r="AE31" s="17">
        <v>2</v>
      </c>
      <c r="AF31" s="17">
        <v>6</v>
      </c>
      <c r="AG31" s="17"/>
      <c r="AH31" s="17">
        <v>88</v>
      </c>
      <c r="AI31" s="17"/>
      <c r="AJ31" s="17"/>
      <c r="AK31" s="17"/>
      <c r="AL31" s="17"/>
      <c r="AM31" s="17"/>
      <c r="AN31" s="17"/>
      <c r="AO31" s="12"/>
      <c r="AP31" s="12"/>
      <c r="AQ31" s="12">
        <v>25</v>
      </c>
      <c r="AR31" s="17">
        <v>1</v>
      </c>
      <c r="AS31" s="17">
        <v>40</v>
      </c>
      <c r="AT31" s="17"/>
      <c r="AU31" s="17"/>
      <c r="AV31" s="17"/>
      <c r="AW31" s="17"/>
      <c r="AX31" s="17"/>
      <c r="AY31" s="17"/>
      <c r="AZ31" s="17"/>
      <c r="BA31" s="17"/>
      <c r="BB31" s="17">
        <v>36</v>
      </c>
      <c r="BC31" s="17">
        <v>2</v>
      </c>
      <c r="BD31" s="17"/>
      <c r="BE31" s="17"/>
      <c r="BF31" s="17">
        <v>5</v>
      </c>
      <c r="BG31" s="17">
        <v>3</v>
      </c>
      <c r="BH31" s="17"/>
      <c r="BI31" s="17"/>
      <c r="BJ31" s="17">
        <v>5</v>
      </c>
      <c r="BK31" s="17">
        <v>2</v>
      </c>
      <c r="BL31" s="17">
        <v>1</v>
      </c>
      <c r="BM31" s="17">
        <v>15</v>
      </c>
      <c r="BN31" s="17">
        <v>4</v>
      </c>
      <c r="BO31" s="17">
        <v>4</v>
      </c>
      <c r="BP31" s="17">
        <v>1</v>
      </c>
      <c r="BQ31" s="17">
        <v>2.5</v>
      </c>
      <c r="BR31" s="17"/>
      <c r="BS31" s="17"/>
    </row>
    <row r="32" spans="1:71" ht="14.25" customHeight="1">
      <c r="A32" s="11">
        <f t="shared" si="1"/>
        <v>28</v>
      </c>
      <c r="B32" s="11" t="s">
        <v>286</v>
      </c>
      <c r="C32" s="11">
        <v>14765</v>
      </c>
      <c r="D32" s="18" t="s">
        <v>140</v>
      </c>
      <c r="E32" s="18">
        <f t="shared" si="0"/>
        <v>1</v>
      </c>
      <c r="F32" s="19" t="s">
        <v>460</v>
      </c>
      <c r="G32" s="121">
        <f t="shared" si="2"/>
        <v>100</v>
      </c>
      <c r="H32" s="121">
        <f t="shared" si="3"/>
        <v>45</v>
      </c>
      <c r="I32" s="20"/>
      <c r="J32" s="22"/>
      <c r="K32" s="12">
        <v>2</v>
      </c>
      <c r="L32" s="12">
        <v>4</v>
      </c>
      <c r="M32" s="12">
        <v>12</v>
      </c>
      <c r="N32" s="12">
        <v>44</v>
      </c>
      <c r="O32" s="12">
        <v>3</v>
      </c>
      <c r="P32" s="12">
        <v>4</v>
      </c>
      <c r="Q32" s="12">
        <v>3</v>
      </c>
      <c r="R32" s="12">
        <v>28</v>
      </c>
      <c r="S32" s="17"/>
      <c r="T32" s="12"/>
      <c r="U32" s="12">
        <v>2</v>
      </c>
      <c r="V32" s="12">
        <v>4</v>
      </c>
      <c r="W32" s="12">
        <v>23</v>
      </c>
      <c r="X32" s="12">
        <v>1</v>
      </c>
      <c r="Y32" s="12">
        <v>3</v>
      </c>
      <c r="Z32" s="12">
        <v>1</v>
      </c>
      <c r="AA32" s="12">
        <v>11</v>
      </c>
      <c r="AB32" s="17">
        <v>2</v>
      </c>
      <c r="AC32" s="17">
        <v>7</v>
      </c>
      <c r="AD32" s="17">
        <v>1</v>
      </c>
      <c r="AE32" s="17">
        <v>8</v>
      </c>
      <c r="AF32" s="17">
        <v>1</v>
      </c>
      <c r="AG32" s="17">
        <v>1</v>
      </c>
      <c r="AH32" s="17">
        <v>35</v>
      </c>
      <c r="AI32" s="17"/>
      <c r="AJ32" s="17"/>
      <c r="AK32" s="17"/>
      <c r="AL32" s="17"/>
      <c r="AM32" s="17"/>
      <c r="AN32" s="17"/>
      <c r="AO32" s="12"/>
      <c r="AP32" s="12"/>
      <c r="AQ32" s="12">
        <v>10</v>
      </c>
      <c r="AR32" s="17">
        <v>2</v>
      </c>
      <c r="AS32" s="17">
        <v>60</v>
      </c>
      <c r="AT32" s="17"/>
      <c r="AU32" s="17"/>
      <c r="AV32" s="17"/>
      <c r="AW32" s="17"/>
      <c r="AX32" s="17"/>
      <c r="AY32" s="17"/>
      <c r="AZ32" s="17">
        <v>2</v>
      </c>
      <c r="BA32" s="17">
        <v>5</v>
      </c>
      <c r="BB32" s="17">
        <v>2</v>
      </c>
      <c r="BC32" s="17">
        <v>5</v>
      </c>
      <c r="BD32" s="17"/>
      <c r="BE32" s="17"/>
      <c r="BF32" s="17"/>
      <c r="BG32" s="17"/>
      <c r="BH32" s="17"/>
      <c r="BI32" s="17"/>
      <c r="BJ32" s="17"/>
      <c r="BK32" s="17"/>
      <c r="BL32" s="17">
        <v>1</v>
      </c>
      <c r="BM32" s="17">
        <v>25</v>
      </c>
      <c r="BN32" s="17"/>
      <c r="BO32" s="17"/>
      <c r="BP32" s="17">
        <v>1</v>
      </c>
      <c r="BQ32" s="17">
        <v>20</v>
      </c>
      <c r="BR32" s="17"/>
      <c r="BS32" s="17"/>
    </row>
    <row r="33" spans="1:71" ht="14.25" customHeight="1">
      <c r="A33" s="11">
        <f t="shared" si="1"/>
        <v>29</v>
      </c>
      <c r="B33" s="11" t="s">
        <v>286</v>
      </c>
      <c r="C33" s="11">
        <v>9581</v>
      </c>
      <c r="D33" s="18" t="s">
        <v>141</v>
      </c>
      <c r="E33" s="18">
        <f t="shared" si="0"/>
        <v>1</v>
      </c>
      <c r="F33" s="19" t="s">
        <v>460</v>
      </c>
      <c r="G33" s="121">
        <f t="shared" si="2"/>
        <v>136</v>
      </c>
      <c r="H33" s="121">
        <f t="shared" si="3"/>
        <v>0</v>
      </c>
      <c r="I33" s="20"/>
      <c r="J33" s="22"/>
      <c r="K33" s="22">
        <v>8</v>
      </c>
      <c r="L33" s="12">
        <v>17</v>
      </c>
      <c r="M33" s="12">
        <v>34</v>
      </c>
      <c r="N33" s="12">
        <v>17</v>
      </c>
      <c r="O33" s="12">
        <v>8</v>
      </c>
      <c r="P33" s="12">
        <v>13</v>
      </c>
      <c r="Q33" s="12">
        <v>24</v>
      </c>
      <c r="R33" s="12">
        <v>15</v>
      </c>
      <c r="S33" s="17">
        <v>0</v>
      </c>
      <c r="T33" s="12"/>
      <c r="U33" s="12"/>
      <c r="V33" s="12"/>
      <c r="W33" s="12"/>
      <c r="X33" s="12"/>
      <c r="Y33" s="12"/>
      <c r="Z33" s="12"/>
      <c r="AA33" s="12"/>
      <c r="AB33" s="17">
        <v>2</v>
      </c>
      <c r="AC33" s="17">
        <v>3</v>
      </c>
      <c r="AD33" s="17">
        <v>3</v>
      </c>
      <c r="AE33" s="17">
        <v>4</v>
      </c>
      <c r="AF33" s="17">
        <v>30</v>
      </c>
      <c r="AG33" s="17">
        <v>35</v>
      </c>
      <c r="AH33" s="17">
        <v>193</v>
      </c>
      <c r="AI33" s="17"/>
      <c r="AJ33" s="17">
        <v>7</v>
      </c>
      <c r="AK33" s="17"/>
      <c r="AL33" s="17"/>
      <c r="AM33" s="17"/>
      <c r="AN33" s="17"/>
      <c r="AO33" s="12">
        <v>30</v>
      </c>
      <c r="AP33" s="12">
        <v>35</v>
      </c>
      <c r="AQ33" s="12">
        <v>153</v>
      </c>
      <c r="AR33" s="17">
        <v>1</v>
      </c>
      <c r="AS33" s="17"/>
      <c r="AT33" s="17"/>
      <c r="AU33" s="17"/>
      <c r="AV33" s="17"/>
      <c r="AW33" s="17"/>
      <c r="AX33" s="17"/>
      <c r="AY33" s="17"/>
      <c r="AZ33" s="17"/>
      <c r="BA33" s="17"/>
      <c r="BB33" s="17">
        <v>9</v>
      </c>
      <c r="BC33" s="17">
        <v>15</v>
      </c>
      <c r="BD33" s="17">
        <v>2</v>
      </c>
      <c r="BE33" s="17">
        <v>35</v>
      </c>
      <c r="BF33" s="17">
        <v>40</v>
      </c>
      <c r="BG33" s="17">
        <v>77</v>
      </c>
      <c r="BH33" s="17">
        <v>1</v>
      </c>
      <c r="BI33" s="17">
        <v>30</v>
      </c>
      <c r="BJ33" s="17">
        <v>12</v>
      </c>
      <c r="BK33" s="17">
        <v>42</v>
      </c>
      <c r="BL33" s="17">
        <v>2</v>
      </c>
      <c r="BM33" s="17">
        <v>36</v>
      </c>
      <c r="BN33" s="17">
        <v>4</v>
      </c>
      <c r="BO33" s="17">
        <v>5</v>
      </c>
      <c r="BP33" s="17">
        <v>2</v>
      </c>
      <c r="BQ33" s="17">
        <v>10</v>
      </c>
      <c r="BR33" s="17">
        <v>1</v>
      </c>
      <c r="BS33" s="17">
        <v>10</v>
      </c>
    </row>
    <row r="34" spans="1:71" ht="14.25" customHeight="1">
      <c r="A34" s="11">
        <f t="shared" si="1"/>
        <v>30</v>
      </c>
      <c r="B34" s="11" t="s">
        <v>286</v>
      </c>
      <c r="C34" s="11">
        <v>9583</v>
      </c>
      <c r="D34" s="18" t="s">
        <v>142</v>
      </c>
      <c r="E34" s="18">
        <f t="shared" si="0"/>
        <v>1</v>
      </c>
      <c r="F34" s="19" t="s">
        <v>460</v>
      </c>
      <c r="G34" s="121">
        <f t="shared" si="2"/>
        <v>86</v>
      </c>
      <c r="H34" s="121">
        <f t="shared" si="3"/>
        <v>12</v>
      </c>
      <c r="I34" s="20"/>
      <c r="J34" s="22"/>
      <c r="K34" s="12"/>
      <c r="L34" s="12">
        <v>5</v>
      </c>
      <c r="M34" s="12">
        <v>10</v>
      </c>
      <c r="N34" s="12">
        <v>48</v>
      </c>
      <c r="O34" s="12"/>
      <c r="P34" s="12">
        <v>4</v>
      </c>
      <c r="Q34" s="12">
        <v>3</v>
      </c>
      <c r="R34" s="12">
        <v>16</v>
      </c>
      <c r="S34" s="17"/>
      <c r="T34" s="12">
        <v>1</v>
      </c>
      <c r="U34" s="12">
        <v>1</v>
      </c>
      <c r="V34" s="12">
        <v>1</v>
      </c>
      <c r="W34" s="12">
        <v>4</v>
      </c>
      <c r="X34" s="12">
        <v>1</v>
      </c>
      <c r="Y34" s="12">
        <v>1</v>
      </c>
      <c r="Z34" s="12"/>
      <c r="AA34" s="12">
        <v>3</v>
      </c>
      <c r="AB34" s="17">
        <v>1</v>
      </c>
      <c r="AC34" s="17">
        <v>6</v>
      </c>
      <c r="AD34" s="17">
        <v>3</v>
      </c>
      <c r="AE34" s="17">
        <v>6</v>
      </c>
      <c r="AF34" s="17">
        <v>2</v>
      </c>
      <c r="AG34" s="17">
        <v>1</v>
      </c>
      <c r="AH34" s="17">
        <v>52</v>
      </c>
      <c r="AI34" s="17"/>
      <c r="AJ34" s="17"/>
      <c r="AK34" s="17"/>
      <c r="AL34" s="17"/>
      <c r="AM34" s="17"/>
      <c r="AN34" s="17"/>
      <c r="AO34" s="12">
        <v>38</v>
      </c>
      <c r="AP34" s="12">
        <v>5</v>
      </c>
      <c r="AQ34" s="12">
        <v>24</v>
      </c>
      <c r="AR34" s="17">
        <v>4</v>
      </c>
      <c r="AS34" s="17">
        <v>2</v>
      </c>
      <c r="AT34" s="17"/>
      <c r="AU34" s="17"/>
      <c r="AV34" s="17"/>
      <c r="AW34" s="17"/>
      <c r="AX34" s="17"/>
      <c r="AY34" s="17"/>
      <c r="AZ34" s="17"/>
      <c r="BA34" s="17"/>
      <c r="BB34" s="17">
        <v>8</v>
      </c>
      <c r="BC34" s="17">
        <v>21</v>
      </c>
      <c r="BD34" s="17">
        <v>1</v>
      </c>
      <c r="BE34" s="17">
        <v>8</v>
      </c>
      <c r="BF34" s="17">
        <v>4</v>
      </c>
      <c r="BG34" s="17">
        <v>8</v>
      </c>
      <c r="BH34" s="17">
        <v>2</v>
      </c>
      <c r="BI34" s="17">
        <v>20</v>
      </c>
      <c r="BJ34" s="17">
        <v>19</v>
      </c>
      <c r="BK34" s="17">
        <v>25</v>
      </c>
      <c r="BL34" s="17">
        <v>2</v>
      </c>
      <c r="BM34" s="17">
        <v>14</v>
      </c>
      <c r="BN34" s="17">
        <v>7</v>
      </c>
      <c r="BO34" s="17">
        <v>67</v>
      </c>
      <c r="BP34" s="17">
        <v>1</v>
      </c>
      <c r="BQ34" s="17">
        <v>5</v>
      </c>
      <c r="BR34" s="17">
        <v>30</v>
      </c>
      <c r="BS34" s="17">
        <v>51</v>
      </c>
    </row>
    <row r="35" spans="1:71" ht="14.25" customHeight="1">
      <c r="A35" s="11">
        <f t="shared" si="1"/>
        <v>31</v>
      </c>
      <c r="B35" s="11" t="s">
        <v>286</v>
      </c>
      <c r="C35" s="11">
        <v>9618</v>
      </c>
      <c r="D35" s="18" t="s">
        <v>149</v>
      </c>
      <c r="E35" s="18">
        <f t="shared" si="0"/>
        <v>1</v>
      </c>
      <c r="F35" s="19" t="s">
        <v>460</v>
      </c>
      <c r="G35" s="121">
        <f t="shared" si="2"/>
        <v>84</v>
      </c>
      <c r="H35" s="121">
        <f t="shared" si="3"/>
        <v>23</v>
      </c>
      <c r="I35" s="20"/>
      <c r="J35" s="22"/>
      <c r="K35" s="21">
        <v>8</v>
      </c>
      <c r="L35" s="21">
        <v>16</v>
      </c>
      <c r="M35" s="21">
        <v>25</v>
      </c>
      <c r="N35" s="21">
        <v>5</v>
      </c>
      <c r="O35" s="21">
        <v>5</v>
      </c>
      <c r="P35" s="21">
        <v>11</v>
      </c>
      <c r="Q35" s="21">
        <v>6</v>
      </c>
      <c r="R35" s="21">
        <v>8</v>
      </c>
      <c r="S35" s="22"/>
      <c r="T35" s="21">
        <v>3</v>
      </c>
      <c r="U35" s="21">
        <v>10</v>
      </c>
      <c r="V35" s="21">
        <v>4</v>
      </c>
      <c r="W35" s="21"/>
      <c r="X35" s="21">
        <v>2</v>
      </c>
      <c r="Y35" s="21">
        <v>2</v>
      </c>
      <c r="Z35" s="21"/>
      <c r="AA35" s="21">
        <v>2</v>
      </c>
      <c r="AB35" s="22"/>
      <c r="AC35" s="22">
        <v>1</v>
      </c>
      <c r="AD35" s="22"/>
      <c r="AE35" s="22"/>
      <c r="AF35" s="22">
        <v>15</v>
      </c>
      <c r="AG35" s="22">
        <v>7</v>
      </c>
      <c r="AH35" s="22">
        <v>62</v>
      </c>
      <c r="AI35" s="22">
        <v>5</v>
      </c>
      <c r="AJ35" s="22"/>
      <c r="AK35" s="22"/>
      <c r="AL35" s="22"/>
      <c r="AM35" s="22"/>
      <c r="AN35" s="22"/>
      <c r="AO35" s="21">
        <v>15</v>
      </c>
      <c r="AP35" s="21">
        <v>7</v>
      </c>
      <c r="AQ35" s="29"/>
      <c r="AR35" s="54">
        <v>1</v>
      </c>
      <c r="AS35" s="54">
        <v>40</v>
      </c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>
        <v>4</v>
      </c>
      <c r="BS35" s="54"/>
    </row>
    <row r="36" spans="1:71" ht="14.25" customHeight="1">
      <c r="A36" s="11">
        <f t="shared" si="1"/>
        <v>32</v>
      </c>
      <c r="B36" s="11" t="s">
        <v>286</v>
      </c>
      <c r="C36" s="11">
        <v>9619</v>
      </c>
      <c r="D36" s="18" t="s">
        <v>150</v>
      </c>
      <c r="E36" s="18">
        <f t="shared" si="0"/>
        <v>1</v>
      </c>
      <c r="F36" s="19" t="s">
        <v>460</v>
      </c>
      <c r="G36" s="121">
        <f t="shared" si="2"/>
        <v>77</v>
      </c>
      <c r="H36" s="121">
        <f t="shared" si="3"/>
        <v>2</v>
      </c>
      <c r="I36" s="20"/>
      <c r="J36" s="22"/>
      <c r="K36" s="12"/>
      <c r="L36" s="12">
        <v>7</v>
      </c>
      <c r="M36" s="12">
        <v>9</v>
      </c>
      <c r="N36" s="12">
        <v>18</v>
      </c>
      <c r="O36" s="12"/>
      <c r="P36" s="12">
        <v>8</v>
      </c>
      <c r="Q36" s="12">
        <v>6</v>
      </c>
      <c r="R36" s="12">
        <v>29</v>
      </c>
      <c r="S36" s="17"/>
      <c r="T36" s="17"/>
      <c r="U36" s="12"/>
      <c r="V36" s="12"/>
      <c r="W36" s="12">
        <v>1</v>
      </c>
      <c r="X36" s="12"/>
      <c r="Y36" s="12">
        <v>1</v>
      </c>
      <c r="Z36" s="12"/>
      <c r="AA36" s="12"/>
      <c r="AB36" s="17">
        <v>1</v>
      </c>
      <c r="AC36" s="17">
        <v>1</v>
      </c>
      <c r="AD36" s="17">
        <v>5</v>
      </c>
      <c r="AE36" s="17"/>
      <c r="AF36" s="17">
        <v>12</v>
      </c>
      <c r="AG36" s="17">
        <v>3</v>
      </c>
      <c r="AH36" s="17">
        <v>62</v>
      </c>
      <c r="AI36" s="17"/>
      <c r="AJ36" s="17">
        <v>2</v>
      </c>
      <c r="AK36" s="17">
        <v>1</v>
      </c>
      <c r="AL36" s="17"/>
      <c r="AM36" s="17"/>
      <c r="AN36" s="17">
        <v>1</v>
      </c>
      <c r="AO36" s="12">
        <v>47</v>
      </c>
      <c r="AP36" s="12">
        <v>22</v>
      </c>
      <c r="AQ36" s="12">
        <v>36</v>
      </c>
      <c r="AR36" s="17">
        <v>1</v>
      </c>
      <c r="AS36" s="17">
        <v>40</v>
      </c>
      <c r="AT36" s="17"/>
      <c r="AU36" s="17"/>
      <c r="AV36" s="17"/>
      <c r="AW36" s="17"/>
      <c r="AX36" s="17"/>
      <c r="AY36" s="17"/>
      <c r="AZ36" s="17"/>
      <c r="BA36" s="17"/>
      <c r="BB36" s="17">
        <v>4</v>
      </c>
      <c r="BC36" s="17">
        <v>16</v>
      </c>
      <c r="BD36" s="17">
        <v>1</v>
      </c>
      <c r="BE36" s="17">
        <v>40</v>
      </c>
      <c r="BF36" s="17">
        <v>4</v>
      </c>
      <c r="BG36" s="17">
        <v>6</v>
      </c>
      <c r="BH36" s="17"/>
      <c r="BI36" s="17"/>
      <c r="BJ36" s="17">
        <v>24</v>
      </c>
      <c r="BK36" s="17">
        <v>6</v>
      </c>
      <c r="BL36" s="17">
        <v>2</v>
      </c>
      <c r="BM36" s="17">
        <v>20</v>
      </c>
      <c r="BN36" s="17">
        <v>30</v>
      </c>
      <c r="BO36" s="17">
        <v>40</v>
      </c>
      <c r="BP36" s="17"/>
      <c r="BQ36" s="17"/>
      <c r="BR36" s="17"/>
      <c r="BS36" s="17"/>
    </row>
    <row r="37" spans="1:71" ht="14.25" customHeight="1">
      <c r="A37" s="11">
        <f t="shared" si="1"/>
        <v>33</v>
      </c>
      <c r="B37" s="11" t="s">
        <v>286</v>
      </c>
      <c r="C37" s="11">
        <v>9616</v>
      </c>
      <c r="D37" s="18" t="s">
        <v>151</v>
      </c>
      <c r="E37" s="18">
        <f aca="true" t="shared" si="4" ref="E37:E57">IF(F37="Y",1,"")</f>
      </c>
      <c r="F37" s="19" t="s">
        <v>316</v>
      </c>
      <c r="G37" s="121">
        <f t="shared" si="2"/>
        <v>168</v>
      </c>
      <c r="H37" s="121">
        <f t="shared" si="3"/>
        <v>119</v>
      </c>
      <c r="I37" s="20"/>
      <c r="J37" s="22"/>
      <c r="K37" s="12">
        <v>15</v>
      </c>
      <c r="L37" s="12">
        <v>17</v>
      </c>
      <c r="M37" s="12">
        <v>30</v>
      </c>
      <c r="N37" s="12">
        <v>41</v>
      </c>
      <c r="O37" s="12">
        <v>11</v>
      </c>
      <c r="P37" s="12">
        <v>12</v>
      </c>
      <c r="Q37" s="12">
        <v>20</v>
      </c>
      <c r="R37" s="12">
        <v>22</v>
      </c>
      <c r="S37" s="17"/>
      <c r="T37" s="12">
        <v>20</v>
      </c>
      <c r="U37" s="12">
        <v>11</v>
      </c>
      <c r="V37" s="12">
        <v>6</v>
      </c>
      <c r="W37" s="12">
        <v>5</v>
      </c>
      <c r="X37" s="12">
        <v>20</v>
      </c>
      <c r="Y37" s="12">
        <v>22</v>
      </c>
      <c r="Z37" s="12">
        <v>18</v>
      </c>
      <c r="AA37" s="12">
        <v>17</v>
      </c>
      <c r="AB37" s="17"/>
      <c r="AC37" s="17">
        <v>6</v>
      </c>
      <c r="AD37" s="17"/>
      <c r="AE37" s="17">
        <v>7</v>
      </c>
      <c r="AF37" s="17">
        <v>31</v>
      </c>
      <c r="AG37" s="17">
        <v>21</v>
      </c>
      <c r="AH37" s="17">
        <v>99</v>
      </c>
      <c r="AI37" s="17">
        <v>9</v>
      </c>
      <c r="AJ37" s="17"/>
      <c r="AK37" s="17"/>
      <c r="AL37" s="17"/>
      <c r="AM37" s="17">
        <v>5</v>
      </c>
      <c r="AN37" s="17"/>
      <c r="AO37" s="12">
        <v>33</v>
      </c>
      <c r="AP37" s="12">
        <v>23</v>
      </c>
      <c r="AQ37" s="12">
        <v>121</v>
      </c>
      <c r="AR37" s="17">
        <v>1</v>
      </c>
      <c r="AS37" s="17"/>
      <c r="AT37" s="17"/>
      <c r="AU37" s="17"/>
      <c r="AV37" s="17"/>
      <c r="AW37" s="17"/>
      <c r="AX37" s="17"/>
      <c r="AY37" s="17"/>
      <c r="AZ37" s="17"/>
      <c r="BA37" s="17"/>
      <c r="BB37" s="17">
        <v>13</v>
      </c>
      <c r="BC37" s="17"/>
      <c r="BD37" s="17"/>
      <c r="BE37" s="17"/>
      <c r="BF37" s="17">
        <v>6</v>
      </c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</row>
    <row r="38" spans="1:71" ht="14.25" customHeight="1">
      <c r="A38" s="11">
        <f t="shared" si="1"/>
        <v>34</v>
      </c>
      <c r="B38" s="11" t="s">
        <v>286</v>
      </c>
      <c r="C38" s="11">
        <v>9623</v>
      </c>
      <c r="D38" s="18" t="s">
        <v>152</v>
      </c>
      <c r="E38" s="18">
        <f t="shared" si="4"/>
        <v>1</v>
      </c>
      <c r="F38" s="19" t="s">
        <v>460</v>
      </c>
      <c r="G38" s="121">
        <f t="shared" si="2"/>
        <v>140</v>
      </c>
      <c r="H38" s="121">
        <f t="shared" si="3"/>
        <v>57</v>
      </c>
      <c r="I38" s="20"/>
      <c r="J38" s="22"/>
      <c r="K38" s="12">
        <v>2</v>
      </c>
      <c r="L38" s="12">
        <v>5</v>
      </c>
      <c r="M38" s="12">
        <v>38</v>
      </c>
      <c r="N38" s="12">
        <v>53</v>
      </c>
      <c r="O38" s="12">
        <v>1</v>
      </c>
      <c r="P38" s="12">
        <v>2</v>
      </c>
      <c r="Q38" s="12">
        <v>21</v>
      </c>
      <c r="R38" s="12">
        <v>18</v>
      </c>
      <c r="S38" s="17"/>
      <c r="T38" s="12"/>
      <c r="U38" s="12">
        <v>6</v>
      </c>
      <c r="V38" s="12">
        <v>7</v>
      </c>
      <c r="W38" s="12">
        <v>7</v>
      </c>
      <c r="X38" s="12">
        <v>1</v>
      </c>
      <c r="Y38" s="12">
        <v>3</v>
      </c>
      <c r="Z38" s="12">
        <v>17</v>
      </c>
      <c r="AA38" s="12">
        <v>16</v>
      </c>
      <c r="AB38" s="17">
        <v>2</v>
      </c>
      <c r="AC38" s="17">
        <v>6</v>
      </c>
      <c r="AD38" s="17"/>
      <c r="AE38" s="17">
        <v>5</v>
      </c>
      <c r="AF38" s="17">
        <v>3</v>
      </c>
      <c r="AG38" s="17">
        <v>1</v>
      </c>
      <c r="AH38" s="17">
        <v>49</v>
      </c>
      <c r="AI38" s="17">
        <v>1</v>
      </c>
      <c r="AJ38" s="17"/>
      <c r="AK38" s="17"/>
      <c r="AL38" s="17"/>
      <c r="AM38" s="17"/>
      <c r="AN38" s="17"/>
      <c r="AO38" s="12">
        <v>3</v>
      </c>
      <c r="AP38" s="12">
        <v>3</v>
      </c>
      <c r="AQ38" s="12"/>
      <c r="AR38" s="17"/>
      <c r="AS38" s="17"/>
      <c r="AT38" s="17"/>
      <c r="AU38" s="17"/>
      <c r="AV38" s="17">
        <v>1</v>
      </c>
      <c r="AW38" s="17">
        <v>50</v>
      </c>
      <c r="AX38" s="17"/>
      <c r="AY38" s="17"/>
      <c r="AZ38" s="17"/>
      <c r="BA38" s="17"/>
      <c r="BB38" s="17">
        <v>20</v>
      </c>
      <c r="BC38" s="17">
        <v>42</v>
      </c>
      <c r="BD38" s="17"/>
      <c r="BE38" s="17"/>
      <c r="BF38" s="17">
        <v>2</v>
      </c>
      <c r="BG38" s="17">
        <v>6</v>
      </c>
      <c r="BH38" s="17"/>
      <c r="BI38" s="17"/>
      <c r="BJ38" s="17">
        <v>12</v>
      </c>
      <c r="BK38" s="17">
        <v>25</v>
      </c>
      <c r="BL38" s="17"/>
      <c r="BM38" s="17"/>
      <c r="BN38" s="17">
        <v>16</v>
      </c>
      <c r="BO38" s="17">
        <v>30</v>
      </c>
      <c r="BP38" s="17">
        <v>1</v>
      </c>
      <c r="BQ38" s="17">
        <v>3</v>
      </c>
      <c r="BR38" s="17">
        <v>15</v>
      </c>
      <c r="BS38" s="17">
        <v>9</v>
      </c>
    </row>
    <row r="39" spans="1:71" ht="14.25" customHeight="1">
      <c r="A39" s="11">
        <f t="shared" si="1"/>
        <v>35</v>
      </c>
      <c r="B39" s="11" t="s">
        <v>286</v>
      </c>
      <c r="C39" s="11">
        <v>9534</v>
      </c>
      <c r="D39" s="18" t="s">
        <v>126</v>
      </c>
      <c r="E39" s="18">
        <f t="shared" si="4"/>
        <v>1</v>
      </c>
      <c r="F39" s="19" t="s">
        <v>460</v>
      </c>
      <c r="G39" s="121">
        <f t="shared" si="2"/>
        <v>92</v>
      </c>
      <c r="H39" s="121">
        <f t="shared" si="3"/>
        <v>0</v>
      </c>
      <c r="I39" s="20"/>
      <c r="J39" s="22"/>
      <c r="K39" s="12"/>
      <c r="L39" s="12">
        <v>1</v>
      </c>
      <c r="M39" s="12">
        <v>33</v>
      </c>
      <c r="N39" s="12">
        <v>22</v>
      </c>
      <c r="O39" s="12"/>
      <c r="P39" s="12">
        <v>6</v>
      </c>
      <c r="Q39" s="12">
        <v>21</v>
      </c>
      <c r="R39" s="12">
        <v>9</v>
      </c>
      <c r="S39" s="17">
        <v>0</v>
      </c>
      <c r="T39" s="12"/>
      <c r="U39" s="12"/>
      <c r="V39" s="12"/>
      <c r="W39" s="12"/>
      <c r="X39" s="12"/>
      <c r="Y39" s="12"/>
      <c r="Z39" s="12"/>
      <c r="AA39" s="12"/>
      <c r="AB39" s="17">
        <v>6</v>
      </c>
      <c r="AC39" s="17">
        <v>2</v>
      </c>
      <c r="AD39" s="17">
        <v>18</v>
      </c>
      <c r="AE39" s="17">
        <v>2</v>
      </c>
      <c r="AF39" s="17">
        <v>3</v>
      </c>
      <c r="AG39" s="17">
        <v>36</v>
      </c>
      <c r="AH39" s="17">
        <v>93</v>
      </c>
      <c r="AI39" s="17"/>
      <c r="AJ39" s="17"/>
      <c r="AK39" s="17"/>
      <c r="AL39" s="17"/>
      <c r="AM39" s="17">
        <v>1</v>
      </c>
      <c r="AN39" s="17"/>
      <c r="AO39" s="12">
        <v>183</v>
      </c>
      <c r="AP39" s="12">
        <v>124</v>
      </c>
      <c r="AQ39" s="12">
        <v>94</v>
      </c>
      <c r="AR39" s="17">
        <v>1</v>
      </c>
      <c r="AS39" s="17"/>
      <c r="AT39" s="17"/>
      <c r="AU39" s="17"/>
      <c r="AV39" s="17">
        <v>4</v>
      </c>
      <c r="AW39" s="17"/>
      <c r="AX39" s="17"/>
      <c r="AY39" s="17"/>
      <c r="AZ39" s="17">
        <v>2</v>
      </c>
      <c r="BA39" s="17"/>
      <c r="BB39" s="17">
        <v>5</v>
      </c>
      <c r="BC39" s="17"/>
      <c r="BD39" s="17"/>
      <c r="BE39" s="17"/>
      <c r="BF39" s="17">
        <v>25</v>
      </c>
      <c r="BG39" s="17">
        <v>75</v>
      </c>
      <c r="BH39" s="17"/>
      <c r="BI39" s="17"/>
      <c r="BJ39" s="17">
        <v>22</v>
      </c>
      <c r="BK39" s="17">
        <v>26</v>
      </c>
      <c r="BL39" s="17">
        <v>3</v>
      </c>
      <c r="BM39" s="17"/>
      <c r="BN39" s="17"/>
      <c r="BO39" s="17"/>
      <c r="BP39" s="17"/>
      <c r="BQ39" s="17"/>
      <c r="BR39" s="17">
        <v>30</v>
      </c>
      <c r="BS39" s="17"/>
    </row>
    <row r="40" spans="1:71" ht="14.25" customHeight="1">
      <c r="A40" s="11">
        <f t="shared" si="1"/>
        <v>36</v>
      </c>
      <c r="B40" s="11" t="s">
        <v>286</v>
      </c>
      <c r="C40" s="11">
        <v>9552</v>
      </c>
      <c r="D40" s="18" t="s">
        <v>129</v>
      </c>
      <c r="E40" s="18">
        <f t="shared" si="4"/>
        <v>1</v>
      </c>
      <c r="F40" s="19" t="s">
        <v>460</v>
      </c>
      <c r="G40" s="121">
        <f t="shared" si="2"/>
        <v>31</v>
      </c>
      <c r="H40" s="121">
        <f t="shared" si="3"/>
        <v>5</v>
      </c>
      <c r="I40" s="20"/>
      <c r="J40" s="22"/>
      <c r="K40" s="21"/>
      <c r="L40" s="21">
        <v>3</v>
      </c>
      <c r="M40" s="21">
        <v>2</v>
      </c>
      <c r="N40" s="21">
        <v>19</v>
      </c>
      <c r="O40" s="21"/>
      <c r="P40" s="21">
        <v>1</v>
      </c>
      <c r="Q40" s="21"/>
      <c r="R40" s="21">
        <v>6</v>
      </c>
      <c r="S40" s="22"/>
      <c r="T40" s="21">
        <v>2</v>
      </c>
      <c r="U40" s="21"/>
      <c r="V40" s="21"/>
      <c r="W40" s="21"/>
      <c r="X40" s="21"/>
      <c r="Y40" s="21">
        <v>3</v>
      </c>
      <c r="Z40" s="21"/>
      <c r="AA40" s="21"/>
      <c r="AB40" s="22"/>
      <c r="AC40" s="22">
        <v>5</v>
      </c>
      <c r="AD40" s="22"/>
      <c r="AE40" s="22"/>
      <c r="AF40" s="22">
        <v>5</v>
      </c>
      <c r="AG40" s="22">
        <v>3</v>
      </c>
      <c r="AH40" s="22">
        <v>33</v>
      </c>
      <c r="AI40" s="22"/>
      <c r="AJ40" s="22"/>
      <c r="AK40" s="22"/>
      <c r="AL40" s="22"/>
      <c r="AM40" s="22"/>
      <c r="AN40" s="22"/>
      <c r="AO40" s="21">
        <v>5</v>
      </c>
      <c r="AP40" s="21">
        <v>15</v>
      </c>
      <c r="AQ40" s="29">
        <v>8</v>
      </c>
      <c r="AR40" s="54"/>
      <c r="AS40" s="54"/>
      <c r="AT40" s="54"/>
      <c r="AU40" s="54"/>
      <c r="AV40" s="54">
        <v>1</v>
      </c>
      <c r="AW40" s="54">
        <v>28</v>
      </c>
      <c r="AX40" s="54"/>
      <c r="AY40" s="54"/>
      <c r="AZ40" s="54"/>
      <c r="BA40" s="54"/>
      <c r="BB40" s="54">
        <v>3</v>
      </c>
      <c r="BC40" s="54">
        <v>10</v>
      </c>
      <c r="BD40" s="54"/>
      <c r="BE40" s="54"/>
      <c r="BF40" s="54">
        <v>3</v>
      </c>
      <c r="BG40" s="54">
        <v>4</v>
      </c>
      <c r="BH40" s="54"/>
      <c r="BI40" s="54"/>
      <c r="BJ40" s="54">
        <v>1</v>
      </c>
      <c r="BK40" s="54">
        <v>1.5</v>
      </c>
      <c r="BL40" s="54"/>
      <c r="BM40" s="54"/>
      <c r="BN40" s="54">
        <v>2</v>
      </c>
      <c r="BO40" s="54">
        <v>5</v>
      </c>
      <c r="BP40" s="54"/>
      <c r="BQ40" s="54"/>
      <c r="BR40" s="54">
        <v>3</v>
      </c>
      <c r="BS40" s="54">
        <v>20</v>
      </c>
    </row>
    <row r="41" spans="1:71" ht="14.25" customHeight="1">
      <c r="A41" s="11">
        <f t="shared" si="1"/>
        <v>37</v>
      </c>
      <c r="B41" s="11" t="s">
        <v>286</v>
      </c>
      <c r="C41" s="11">
        <v>9564</v>
      </c>
      <c r="D41" s="18" t="s">
        <v>134</v>
      </c>
      <c r="E41" s="18">
        <f t="shared" si="4"/>
        <v>1</v>
      </c>
      <c r="F41" s="19" t="s">
        <v>460</v>
      </c>
      <c r="G41" s="121">
        <f t="shared" si="2"/>
        <v>44</v>
      </c>
      <c r="H41" s="121">
        <f t="shared" si="3"/>
        <v>12</v>
      </c>
      <c r="I41" s="20"/>
      <c r="J41" s="22"/>
      <c r="K41" s="12">
        <v>6</v>
      </c>
      <c r="L41" s="12">
        <v>3</v>
      </c>
      <c r="M41" s="12">
        <v>6</v>
      </c>
      <c r="N41" s="12">
        <v>16</v>
      </c>
      <c r="O41" s="12">
        <v>1</v>
      </c>
      <c r="P41" s="17">
        <v>4</v>
      </c>
      <c r="Q41" s="12">
        <v>4</v>
      </c>
      <c r="R41" s="12">
        <v>4</v>
      </c>
      <c r="S41" s="17"/>
      <c r="T41" s="12"/>
      <c r="U41" s="12"/>
      <c r="V41" s="12">
        <v>1</v>
      </c>
      <c r="W41" s="12">
        <v>5</v>
      </c>
      <c r="X41" s="12"/>
      <c r="Y41" s="12">
        <v>1</v>
      </c>
      <c r="Z41" s="12">
        <v>1</v>
      </c>
      <c r="AA41" s="12">
        <v>4</v>
      </c>
      <c r="AB41" s="17">
        <v>2</v>
      </c>
      <c r="AC41" s="17">
        <v>1</v>
      </c>
      <c r="AD41" s="17"/>
      <c r="AE41" s="17">
        <v>8</v>
      </c>
      <c r="AF41" s="17">
        <v>3</v>
      </c>
      <c r="AG41" s="17">
        <v>1</v>
      </c>
      <c r="AH41" s="17">
        <v>21</v>
      </c>
      <c r="AI41" s="17"/>
      <c r="AJ41" s="17"/>
      <c r="AK41" s="17"/>
      <c r="AL41" s="17"/>
      <c r="AM41" s="17"/>
      <c r="AN41" s="17"/>
      <c r="AO41" s="12">
        <v>3</v>
      </c>
      <c r="AP41" s="12">
        <v>15</v>
      </c>
      <c r="AQ41" s="12">
        <v>8</v>
      </c>
      <c r="AR41" s="17"/>
      <c r="AS41" s="17"/>
      <c r="AT41" s="17"/>
      <c r="AU41" s="17"/>
      <c r="AV41" s="17">
        <v>1</v>
      </c>
      <c r="AW41" s="17">
        <v>33</v>
      </c>
      <c r="AX41" s="17"/>
      <c r="AY41" s="17"/>
      <c r="AZ41" s="17"/>
      <c r="BA41" s="17"/>
      <c r="BB41" s="17">
        <v>5</v>
      </c>
      <c r="BC41" s="17">
        <v>10</v>
      </c>
      <c r="BD41" s="17"/>
      <c r="BE41" s="17"/>
      <c r="BF41" s="17">
        <v>1</v>
      </c>
      <c r="BG41" s="17">
        <v>3</v>
      </c>
      <c r="BH41" s="17"/>
      <c r="BI41" s="17"/>
      <c r="BJ41" s="17">
        <v>6</v>
      </c>
      <c r="BK41" s="17">
        <v>6</v>
      </c>
      <c r="BL41" s="17">
        <v>1</v>
      </c>
      <c r="BM41" s="17">
        <v>10</v>
      </c>
      <c r="BN41" s="17">
        <v>2</v>
      </c>
      <c r="BO41" s="17">
        <v>8</v>
      </c>
      <c r="BP41" s="17"/>
      <c r="BQ41" s="17"/>
      <c r="BR41" s="17">
        <v>2</v>
      </c>
      <c r="BS41" s="17">
        <v>4</v>
      </c>
    </row>
    <row r="42" spans="1:71" ht="14.25" customHeight="1">
      <c r="A42" s="11">
        <f t="shared" si="1"/>
        <v>38</v>
      </c>
      <c r="B42" s="11" t="s">
        <v>286</v>
      </c>
      <c r="C42" s="11">
        <v>9530</v>
      </c>
      <c r="D42" s="18" t="s">
        <v>302</v>
      </c>
      <c r="E42" s="18">
        <f t="shared" si="4"/>
      </c>
      <c r="F42" s="19" t="s">
        <v>316</v>
      </c>
      <c r="G42" s="121">
        <f t="shared" si="2"/>
        <v>47</v>
      </c>
      <c r="H42" s="121">
        <f t="shared" si="3"/>
        <v>21</v>
      </c>
      <c r="I42" s="20"/>
      <c r="J42" s="22"/>
      <c r="K42" s="12">
        <v>6</v>
      </c>
      <c r="L42" s="12"/>
      <c r="M42" s="12">
        <v>27</v>
      </c>
      <c r="N42" s="12"/>
      <c r="O42" s="12">
        <v>8</v>
      </c>
      <c r="P42" s="21">
        <v>2</v>
      </c>
      <c r="Q42" s="12">
        <v>4</v>
      </c>
      <c r="R42" s="12"/>
      <c r="S42" s="17"/>
      <c r="T42" s="12"/>
      <c r="U42" s="12"/>
      <c r="V42" s="12">
        <v>16</v>
      </c>
      <c r="W42" s="12"/>
      <c r="X42" s="12"/>
      <c r="Y42" s="12"/>
      <c r="Z42" s="12">
        <v>5</v>
      </c>
      <c r="AA42" s="12"/>
      <c r="AB42" s="17"/>
      <c r="AC42" s="17"/>
      <c r="AD42" s="17"/>
      <c r="AE42" s="17"/>
      <c r="AF42" s="17"/>
      <c r="AG42" s="17"/>
      <c r="AH42" s="17"/>
      <c r="AI42" s="17">
        <v>4</v>
      </c>
      <c r="AJ42" s="17">
        <v>1</v>
      </c>
      <c r="AK42" s="17"/>
      <c r="AL42" s="17"/>
      <c r="AM42" s="17"/>
      <c r="AN42" s="17"/>
      <c r="AO42" s="12">
        <v>15</v>
      </c>
      <c r="AP42" s="12"/>
      <c r="AQ42" s="12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</row>
    <row r="43" spans="1:71" ht="14.25" customHeight="1">
      <c r="A43" s="11">
        <f t="shared" si="1"/>
        <v>39</v>
      </c>
      <c r="B43" s="11" t="s">
        <v>286</v>
      </c>
      <c r="C43" s="11">
        <v>9532</v>
      </c>
      <c r="D43" s="18" t="s">
        <v>124</v>
      </c>
      <c r="E43" s="18">
        <f t="shared" si="4"/>
        <v>1</v>
      </c>
      <c r="F43" s="19" t="s">
        <v>460</v>
      </c>
      <c r="G43" s="121">
        <f t="shared" si="2"/>
        <v>203</v>
      </c>
      <c r="H43" s="121">
        <f t="shared" si="3"/>
        <v>57</v>
      </c>
      <c r="I43" s="20"/>
      <c r="J43" s="22"/>
      <c r="K43" s="17">
        <v>1</v>
      </c>
      <c r="L43" s="12">
        <v>10</v>
      </c>
      <c r="M43" s="12">
        <v>19</v>
      </c>
      <c r="N43" s="12">
        <v>113</v>
      </c>
      <c r="O43" s="12">
        <v>1</v>
      </c>
      <c r="P43" s="12">
        <v>4</v>
      </c>
      <c r="Q43" s="12">
        <v>14</v>
      </c>
      <c r="R43" s="12">
        <v>41</v>
      </c>
      <c r="S43" s="17"/>
      <c r="T43" s="12"/>
      <c r="U43" s="12">
        <v>2</v>
      </c>
      <c r="V43" s="12">
        <v>6</v>
      </c>
      <c r="W43" s="12">
        <v>23</v>
      </c>
      <c r="X43" s="12"/>
      <c r="Y43" s="12">
        <v>1</v>
      </c>
      <c r="Z43" s="12">
        <v>3</v>
      </c>
      <c r="AA43" s="12">
        <v>22</v>
      </c>
      <c r="AB43" s="17">
        <v>16</v>
      </c>
      <c r="AC43" s="17">
        <v>13</v>
      </c>
      <c r="AD43" s="17">
        <v>3</v>
      </c>
      <c r="AE43" s="17"/>
      <c r="AF43" s="17">
        <v>10</v>
      </c>
      <c r="AG43" s="17">
        <v>3</v>
      </c>
      <c r="AH43" s="17">
        <v>102</v>
      </c>
      <c r="AI43" s="17">
        <v>3</v>
      </c>
      <c r="AJ43" s="17"/>
      <c r="AK43" s="17"/>
      <c r="AL43" s="17"/>
      <c r="AM43" s="17"/>
      <c r="AN43" s="17"/>
      <c r="AO43" s="12">
        <v>108</v>
      </c>
      <c r="AP43" s="12">
        <v>45</v>
      </c>
      <c r="AQ43" s="12">
        <v>45</v>
      </c>
      <c r="AR43" s="17">
        <v>1</v>
      </c>
      <c r="AS43" s="17">
        <v>40</v>
      </c>
      <c r="AT43" s="17"/>
      <c r="AU43" s="17"/>
      <c r="AV43" s="17"/>
      <c r="AW43" s="17"/>
      <c r="AX43" s="17"/>
      <c r="AY43" s="17"/>
      <c r="AZ43" s="17"/>
      <c r="BA43" s="17"/>
      <c r="BB43" s="17">
        <v>37</v>
      </c>
      <c r="BC43" s="17"/>
      <c r="BD43" s="17">
        <v>1</v>
      </c>
      <c r="BE43" s="17">
        <v>20</v>
      </c>
      <c r="BF43" s="17">
        <v>4</v>
      </c>
      <c r="BG43" s="17">
        <v>5</v>
      </c>
      <c r="BH43" s="17"/>
      <c r="BI43" s="17"/>
      <c r="BJ43" s="17">
        <v>8</v>
      </c>
      <c r="BK43" s="17">
        <v>15</v>
      </c>
      <c r="BL43" s="17">
        <v>1</v>
      </c>
      <c r="BM43" s="17">
        <v>20</v>
      </c>
      <c r="BN43" s="17">
        <v>2</v>
      </c>
      <c r="BO43" s="17">
        <v>2</v>
      </c>
      <c r="BP43" s="17">
        <v>4</v>
      </c>
      <c r="BQ43" s="17">
        <v>50.5</v>
      </c>
      <c r="BR43" s="17">
        <v>3</v>
      </c>
      <c r="BS43" s="17">
        <v>24</v>
      </c>
    </row>
    <row r="44" spans="1:71" ht="14.25" customHeight="1">
      <c r="A44" s="11">
        <f t="shared" si="1"/>
        <v>40</v>
      </c>
      <c r="B44" s="11" t="s">
        <v>286</v>
      </c>
      <c r="C44" s="11">
        <v>15065</v>
      </c>
      <c r="D44" s="18" t="s">
        <v>303</v>
      </c>
      <c r="E44" s="18">
        <f t="shared" si="4"/>
      </c>
      <c r="F44" s="19" t="s">
        <v>316</v>
      </c>
      <c r="G44" s="121">
        <f t="shared" si="2"/>
        <v>65</v>
      </c>
      <c r="H44" s="121">
        <f t="shared" si="3"/>
        <v>10</v>
      </c>
      <c r="I44" s="20"/>
      <c r="J44" s="25"/>
      <c r="K44" s="30">
        <v>9</v>
      </c>
      <c r="L44" s="30">
        <v>6</v>
      </c>
      <c r="M44" s="30">
        <v>12</v>
      </c>
      <c r="N44" s="30">
        <v>11</v>
      </c>
      <c r="O44" s="30">
        <v>15</v>
      </c>
      <c r="P44" s="30">
        <v>3</v>
      </c>
      <c r="Q44" s="30">
        <v>4</v>
      </c>
      <c r="R44" s="30">
        <v>5</v>
      </c>
      <c r="S44" s="31"/>
      <c r="T44" s="32"/>
      <c r="U44" s="32"/>
      <c r="V44" s="32">
        <v>2</v>
      </c>
      <c r="W44" s="32">
        <v>3</v>
      </c>
      <c r="X44" s="32"/>
      <c r="Y44" s="32"/>
      <c r="Z44" s="32">
        <v>4</v>
      </c>
      <c r="AA44" s="32">
        <v>1</v>
      </c>
      <c r="AB44" s="31"/>
      <c r="AC44" s="31"/>
      <c r="AD44" s="31"/>
      <c r="AE44" s="31"/>
      <c r="AF44" s="31">
        <v>11</v>
      </c>
      <c r="AG44" s="31">
        <v>11</v>
      </c>
      <c r="AH44" s="31">
        <v>61</v>
      </c>
      <c r="AI44" s="55"/>
      <c r="AJ44" s="55"/>
      <c r="AK44" s="55"/>
      <c r="AL44" s="55"/>
      <c r="AM44" s="55"/>
      <c r="AN44" s="55"/>
      <c r="AO44" s="30">
        <v>16</v>
      </c>
      <c r="AP44" s="30">
        <v>11</v>
      </c>
      <c r="AQ44" s="30"/>
      <c r="AR44" s="55">
        <v>1</v>
      </c>
      <c r="AS44" s="55">
        <v>40</v>
      </c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</row>
    <row r="45" spans="1:71" ht="14.25" customHeight="1">
      <c r="A45" s="11">
        <f t="shared" si="1"/>
        <v>41</v>
      </c>
      <c r="B45" s="11" t="s">
        <v>286</v>
      </c>
      <c r="C45" s="11">
        <v>9627</v>
      </c>
      <c r="D45" s="18" t="s">
        <v>153</v>
      </c>
      <c r="E45" s="18">
        <f t="shared" si="4"/>
      </c>
      <c r="F45" s="19" t="s">
        <v>316</v>
      </c>
      <c r="G45" s="121">
        <f t="shared" si="2"/>
        <v>76</v>
      </c>
      <c r="H45" s="121">
        <f t="shared" si="3"/>
        <v>32</v>
      </c>
      <c r="I45" s="20"/>
      <c r="J45" s="22"/>
      <c r="K45" s="12">
        <v>12</v>
      </c>
      <c r="L45" s="12">
        <v>12</v>
      </c>
      <c r="M45" s="12">
        <v>17</v>
      </c>
      <c r="N45" s="12">
        <v>8</v>
      </c>
      <c r="O45" s="12">
        <v>13</v>
      </c>
      <c r="P45" s="12">
        <v>5</v>
      </c>
      <c r="Q45" s="12">
        <v>3</v>
      </c>
      <c r="R45" s="12">
        <v>6</v>
      </c>
      <c r="S45" s="17"/>
      <c r="T45" s="12">
        <v>4</v>
      </c>
      <c r="U45" s="12">
        <v>5</v>
      </c>
      <c r="V45" s="12">
        <v>2</v>
      </c>
      <c r="W45" s="12">
        <v>4</v>
      </c>
      <c r="X45" s="12">
        <v>1</v>
      </c>
      <c r="Y45" s="12">
        <v>11</v>
      </c>
      <c r="Z45" s="12">
        <v>1</v>
      </c>
      <c r="AA45" s="12">
        <v>4</v>
      </c>
      <c r="AB45" s="17"/>
      <c r="AC45" s="17">
        <v>7</v>
      </c>
      <c r="AD45" s="17">
        <v>3</v>
      </c>
      <c r="AE45" s="17">
        <v>4</v>
      </c>
      <c r="AF45" s="17">
        <v>5</v>
      </c>
      <c r="AG45" s="17">
        <v>3</v>
      </c>
      <c r="AH45" s="17">
        <v>39</v>
      </c>
      <c r="AI45" s="17">
        <v>2</v>
      </c>
      <c r="AJ45" s="17"/>
      <c r="AK45" s="17"/>
      <c r="AL45" s="17"/>
      <c r="AM45" s="17"/>
      <c r="AN45" s="17"/>
      <c r="AO45" s="12">
        <v>6</v>
      </c>
      <c r="AP45" s="12">
        <v>8</v>
      </c>
      <c r="AQ45" s="12">
        <v>13</v>
      </c>
      <c r="AR45" s="17">
        <v>1</v>
      </c>
      <c r="AS45" s="17">
        <v>30</v>
      </c>
      <c r="AT45" s="17"/>
      <c r="AU45" s="17"/>
      <c r="AV45" s="17"/>
      <c r="AW45" s="17"/>
      <c r="AX45" s="17">
        <v>1</v>
      </c>
      <c r="AY45" s="17">
        <v>6</v>
      </c>
      <c r="AZ45" s="17"/>
      <c r="BA45" s="17"/>
      <c r="BB45" s="17">
        <v>12</v>
      </c>
      <c r="BC45" s="17">
        <v>2</v>
      </c>
      <c r="BD45" s="17"/>
      <c r="BE45" s="17"/>
      <c r="BF45" s="17">
        <v>1</v>
      </c>
      <c r="BG45" s="17">
        <v>4</v>
      </c>
      <c r="BH45" s="17"/>
      <c r="BI45" s="17"/>
      <c r="BJ45" s="17"/>
      <c r="BK45" s="17"/>
      <c r="BL45" s="17"/>
      <c r="BM45" s="17"/>
      <c r="BN45" s="17">
        <v>2</v>
      </c>
      <c r="BO45" s="17">
        <v>12</v>
      </c>
      <c r="BP45" s="17"/>
      <c r="BQ45" s="17"/>
      <c r="BR45" s="17">
        <v>4</v>
      </c>
      <c r="BS45" s="17">
        <v>8</v>
      </c>
    </row>
    <row r="46" spans="1:91" ht="14.25" customHeight="1">
      <c r="A46" s="11">
        <f t="shared" si="1"/>
        <v>42</v>
      </c>
      <c r="B46" s="11" t="s">
        <v>286</v>
      </c>
      <c r="C46" s="11">
        <v>9629</v>
      </c>
      <c r="D46" s="18" t="s">
        <v>146</v>
      </c>
      <c r="E46" s="18">
        <f t="shared" si="4"/>
        <v>1</v>
      </c>
      <c r="F46" s="19" t="s">
        <v>460</v>
      </c>
      <c r="G46" s="121">
        <f t="shared" si="2"/>
        <v>55</v>
      </c>
      <c r="H46" s="121">
        <f t="shared" si="3"/>
        <v>19</v>
      </c>
      <c r="I46" s="20"/>
      <c r="J46" s="22"/>
      <c r="K46" s="21"/>
      <c r="L46" s="21">
        <v>4</v>
      </c>
      <c r="M46" s="21">
        <v>18</v>
      </c>
      <c r="N46" s="21">
        <v>14</v>
      </c>
      <c r="O46" s="21">
        <v>1</v>
      </c>
      <c r="P46" s="21">
        <v>1</v>
      </c>
      <c r="Q46" s="21">
        <v>9</v>
      </c>
      <c r="R46" s="21">
        <v>8</v>
      </c>
      <c r="S46" s="22"/>
      <c r="T46" s="21">
        <v>2</v>
      </c>
      <c r="U46" s="21">
        <v>2</v>
      </c>
      <c r="V46" s="21">
        <v>4</v>
      </c>
      <c r="W46" s="21">
        <v>2</v>
      </c>
      <c r="X46" s="21">
        <v>1</v>
      </c>
      <c r="Y46" s="21">
        <v>3</v>
      </c>
      <c r="Z46" s="21">
        <v>3</v>
      </c>
      <c r="AA46" s="21">
        <v>2</v>
      </c>
      <c r="AB46" s="22"/>
      <c r="AC46" s="22">
        <v>2</v>
      </c>
      <c r="AD46" s="22">
        <v>2</v>
      </c>
      <c r="AE46" s="22">
        <v>6</v>
      </c>
      <c r="AF46" s="22">
        <v>2</v>
      </c>
      <c r="AG46" s="22">
        <v>1</v>
      </c>
      <c r="AH46" s="22">
        <v>27</v>
      </c>
      <c r="AI46" s="22">
        <v>1</v>
      </c>
      <c r="AJ46" s="22"/>
      <c r="AK46" s="22"/>
      <c r="AL46" s="22"/>
      <c r="AM46" s="22"/>
      <c r="AN46" s="22"/>
      <c r="AO46" s="21"/>
      <c r="AP46" s="21">
        <v>2.7</v>
      </c>
      <c r="AQ46" s="29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>
        <v>1</v>
      </c>
      <c r="BE46" s="54">
        <v>6.6</v>
      </c>
      <c r="BF46" s="54"/>
      <c r="BG46" s="54"/>
      <c r="BH46" s="54"/>
      <c r="BI46" s="54"/>
      <c r="BJ46" s="54">
        <v>5</v>
      </c>
      <c r="BK46" s="54">
        <v>5</v>
      </c>
      <c r="BL46" s="54">
        <v>1</v>
      </c>
      <c r="BM46" s="54">
        <v>12</v>
      </c>
      <c r="BN46" s="54"/>
      <c r="BO46" s="54"/>
      <c r="BP46" s="54">
        <v>4</v>
      </c>
      <c r="BQ46" s="54">
        <v>12</v>
      </c>
      <c r="BR46" s="54"/>
      <c r="BS46" s="54"/>
      <c r="BT46" s="1"/>
      <c r="BU46" s="13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ht="14.25" customHeight="1">
      <c r="A47" s="11">
        <f t="shared" si="1"/>
        <v>43</v>
      </c>
      <c r="B47" s="11" t="s">
        <v>286</v>
      </c>
      <c r="C47" s="11">
        <v>9554</v>
      </c>
      <c r="D47" s="18" t="s">
        <v>130</v>
      </c>
      <c r="E47" s="18">
        <f t="shared" si="4"/>
        <v>1</v>
      </c>
      <c r="F47" s="19" t="s">
        <v>460</v>
      </c>
      <c r="G47" s="121">
        <f t="shared" si="2"/>
        <v>157</v>
      </c>
      <c r="H47" s="121">
        <f t="shared" si="3"/>
        <v>20</v>
      </c>
      <c r="I47" s="20"/>
      <c r="J47" s="22"/>
      <c r="K47" s="21">
        <v>8</v>
      </c>
      <c r="L47" s="21">
        <v>20</v>
      </c>
      <c r="M47" s="21">
        <v>33</v>
      </c>
      <c r="N47" s="21">
        <v>36</v>
      </c>
      <c r="O47" s="21">
        <v>3</v>
      </c>
      <c r="P47" s="21">
        <v>15</v>
      </c>
      <c r="Q47" s="21">
        <v>24</v>
      </c>
      <c r="R47" s="21">
        <v>18</v>
      </c>
      <c r="S47" s="22"/>
      <c r="T47" s="21">
        <v>2</v>
      </c>
      <c r="U47" s="21">
        <v>3</v>
      </c>
      <c r="V47" s="21">
        <v>1</v>
      </c>
      <c r="W47" s="21">
        <v>1</v>
      </c>
      <c r="X47" s="21">
        <v>9</v>
      </c>
      <c r="Y47" s="21">
        <v>1</v>
      </c>
      <c r="Z47" s="21"/>
      <c r="AA47" s="21">
        <v>3</v>
      </c>
      <c r="AB47" s="22">
        <v>29</v>
      </c>
      <c r="AC47" s="22">
        <v>1</v>
      </c>
      <c r="AD47" s="22">
        <v>8</v>
      </c>
      <c r="AE47" s="22"/>
      <c r="AF47" s="22">
        <v>26</v>
      </c>
      <c r="AG47" s="22">
        <v>12</v>
      </c>
      <c r="AH47" s="22">
        <v>112</v>
      </c>
      <c r="AI47" s="22"/>
      <c r="AJ47" s="22">
        <v>5</v>
      </c>
      <c r="AK47" s="22">
        <v>2</v>
      </c>
      <c r="AL47" s="22"/>
      <c r="AM47" s="22"/>
      <c r="AN47" s="22"/>
      <c r="AO47" s="21">
        <v>87</v>
      </c>
      <c r="AP47" s="21">
        <v>53</v>
      </c>
      <c r="AQ47" s="29">
        <v>123</v>
      </c>
      <c r="AR47" s="54">
        <v>1</v>
      </c>
      <c r="AS47" s="54">
        <v>50</v>
      </c>
      <c r="AT47" s="54"/>
      <c r="AU47" s="54"/>
      <c r="AV47" s="54"/>
      <c r="AW47" s="54"/>
      <c r="AX47" s="54"/>
      <c r="AY47" s="54"/>
      <c r="AZ47" s="54"/>
      <c r="BA47" s="54"/>
      <c r="BB47" s="54">
        <v>38</v>
      </c>
      <c r="BC47" s="54">
        <v>43</v>
      </c>
      <c r="BD47" s="54">
        <v>1</v>
      </c>
      <c r="BE47" s="54">
        <v>40</v>
      </c>
      <c r="BF47" s="54">
        <v>7</v>
      </c>
      <c r="BG47" s="54">
        <v>50</v>
      </c>
      <c r="BH47" s="54">
        <v>2</v>
      </c>
      <c r="BI47" s="54">
        <v>45</v>
      </c>
      <c r="BJ47" s="54">
        <v>23</v>
      </c>
      <c r="BK47" s="54">
        <v>62</v>
      </c>
      <c r="BL47" s="54">
        <v>1</v>
      </c>
      <c r="BM47" s="54">
        <v>20</v>
      </c>
      <c r="BN47" s="54">
        <v>16</v>
      </c>
      <c r="BO47" s="54">
        <v>11</v>
      </c>
      <c r="BP47" s="54"/>
      <c r="BQ47" s="54"/>
      <c r="BR47" s="54">
        <v>89</v>
      </c>
      <c r="BS47" s="54">
        <v>62</v>
      </c>
      <c r="BT47" s="1"/>
      <c r="BU47" s="13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73" ht="14.25" customHeight="1">
      <c r="A48" s="11">
        <f t="shared" si="1"/>
        <v>44</v>
      </c>
      <c r="B48" s="11" t="s">
        <v>286</v>
      </c>
      <c r="C48" s="11">
        <v>9568</v>
      </c>
      <c r="D48" s="18" t="s">
        <v>137</v>
      </c>
      <c r="E48" s="18">
        <f t="shared" si="4"/>
        <v>1</v>
      </c>
      <c r="F48" s="19" t="s">
        <v>460</v>
      </c>
      <c r="G48" s="121">
        <f t="shared" si="2"/>
        <v>100</v>
      </c>
      <c r="H48" s="121">
        <f t="shared" si="3"/>
        <v>25</v>
      </c>
      <c r="I48" s="20"/>
      <c r="J48" s="22"/>
      <c r="K48" s="17">
        <v>2</v>
      </c>
      <c r="L48" s="12">
        <v>2</v>
      </c>
      <c r="M48" s="12">
        <v>19</v>
      </c>
      <c r="N48" s="12">
        <v>43</v>
      </c>
      <c r="O48" s="12">
        <v>1</v>
      </c>
      <c r="P48" s="12">
        <v>4</v>
      </c>
      <c r="Q48" s="12">
        <v>15</v>
      </c>
      <c r="R48" s="12">
        <v>14</v>
      </c>
      <c r="S48" s="17"/>
      <c r="T48" s="12">
        <v>1</v>
      </c>
      <c r="U48" s="12">
        <v>3</v>
      </c>
      <c r="V48" s="12">
        <v>6</v>
      </c>
      <c r="W48" s="12">
        <v>5</v>
      </c>
      <c r="X48" s="12">
        <v>1</v>
      </c>
      <c r="Y48" s="12">
        <v>2</v>
      </c>
      <c r="Z48" s="12">
        <v>2</v>
      </c>
      <c r="AA48" s="12">
        <v>5</v>
      </c>
      <c r="AB48" s="17">
        <v>9</v>
      </c>
      <c r="AC48" s="17"/>
      <c r="AD48" s="17">
        <v>3</v>
      </c>
      <c r="AE48" s="17"/>
      <c r="AF48" s="17">
        <v>9</v>
      </c>
      <c r="AG48" s="17">
        <v>4</v>
      </c>
      <c r="AH48" s="17">
        <v>84</v>
      </c>
      <c r="AI48" s="17">
        <v>1</v>
      </c>
      <c r="AJ48" s="17"/>
      <c r="AK48" s="17"/>
      <c r="AL48" s="17"/>
      <c r="AM48" s="17"/>
      <c r="AN48" s="17"/>
      <c r="AO48" s="12">
        <v>14</v>
      </c>
      <c r="AP48" s="12">
        <v>20</v>
      </c>
      <c r="AQ48" s="12">
        <v>25</v>
      </c>
      <c r="AR48" s="17">
        <v>1</v>
      </c>
      <c r="AS48" s="17">
        <v>40</v>
      </c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>
        <v>1</v>
      </c>
      <c r="BE48" s="17">
        <v>40</v>
      </c>
      <c r="BF48" s="17">
        <v>4</v>
      </c>
      <c r="BG48" s="17">
        <v>2</v>
      </c>
      <c r="BH48" s="17"/>
      <c r="BI48" s="17"/>
      <c r="BJ48" s="17">
        <v>10</v>
      </c>
      <c r="BK48" s="17">
        <v>1</v>
      </c>
      <c r="BL48" s="17"/>
      <c r="BM48" s="17"/>
      <c r="BN48" s="17"/>
      <c r="BO48" s="17"/>
      <c r="BP48" s="17"/>
      <c r="BQ48" s="17"/>
      <c r="BR48" s="17"/>
      <c r="BS48" s="17"/>
      <c r="BU48" s="14"/>
    </row>
    <row r="49" spans="1:73" ht="14.25" customHeight="1">
      <c r="A49" s="11">
        <f t="shared" si="1"/>
        <v>45</v>
      </c>
      <c r="B49" s="16" t="s">
        <v>286</v>
      </c>
      <c r="C49" s="16">
        <v>9569</v>
      </c>
      <c r="D49" s="68" t="s">
        <v>329</v>
      </c>
      <c r="E49" s="68">
        <f t="shared" si="4"/>
        <v>1</v>
      </c>
      <c r="F49" s="19" t="s">
        <v>460</v>
      </c>
      <c r="G49" s="121">
        <f t="shared" si="2"/>
        <v>62</v>
      </c>
      <c r="H49" s="121">
        <f t="shared" si="3"/>
        <v>23</v>
      </c>
      <c r="I49" s="20"/>
      <c r="J49" s="22"/>
      <c r="K49" s="17"/>
      <c r="L49" s="17">
        <v>10</v>
      </c>
      <c r="M49" s="17">
        <v>9</v>
      </c>
      <c r="N49" s="17">
        <v>23</v>
      </c>
      <c r="O49" s="17"/>
      <c r="P49" s="17">
        <v>7</v>
      </c>
      <c r="Q49" s="17">
        <v>2</v>
      </c>
      <c r="R49" s="17">
        <v>11</v>
      </c>
      <c r="S49" s="17"/>
      <c r="T49" s="17"/>
      <c r="U49" s="17">
        <v>4</v>
      </c>
      <c r="V49" s="17">
        <v>1</v>
      </c>
      <c r="W49" s="17">
        <v>9</v>
      </c>
      <c r="X49" s="17"/>
      <c r="Y49" s="17">
        <v>3</v>
      </c>
      <c r="Z49" s="17">
        <v>1</v>
      </c>
      <c r="AA49" s="17">
        <v>5</v>
      </c>
      <c r="AB49" s="17">
        <v>16</v>
      </c>
      <c r="AC49" s="17">
        <v>1</v>
      </c>
      <c r="AD49" s="17">
        <v>4</v>
      </c>
      <c r="AE49" s="17"/>
      <c r="AF49" s="17">
        <v>30</v>
      </c>
      <c r="AG49" s="17"/>
      <c r="AH49" s="17">
        <v>46</v>
      </c>
      <c r="AI49" s="17">
        <v>1</v>
      </c>
      <c r="AJ49" s="17">
        <v>1</v>
      </c>
      <c r="AK49" s="17">
        <v>2</v>
      </c>
      <c r="AL49" s="17"/>
      <c r="AM49" s="17"/>
      <c r="AN49" s="17"/>
      <c r="AO49" s="17">
        <v>30</v>
      </c>
      <c r="AP49" s="17"/>
      <c r="AQ49" s="17">
        <v>25</v>
      </c>
      <c r="AR49" s="17">
        <v>1</v>
      </c>
      <c r="AS49" s="17">
        <v>30</v>
      </c>
      <c r="AT49" s="17"/>
      <c r="AU49" s="17"/>
      <c r="AV49" s="17"/>
      <c r="AW49" s="17"/>
      <c r="AX49" s="17"/>
      <c r="AY49" s="17"/>
      <c r="AZ49" s="17"/>
      <c r="BA49" s="17"/>
      <c r="BB49" s="17">
        <v>1</v>
      </c>
      <c r="BC49" s="17">
        <v>10</v>
      </c>
      <c r="BD49" s="17">
        <v>1</v>
      </c>
      <c r="BE49" s="17">
        <v>7</v>
      </c>
      <c r="BF49" s="17"/>
      <c r="BG49" s="17"/>
      <c r="BH49" s="17">
        <v>1</v>
      </c>
      <c r="BI49" s="17">
        <v>10</v>
      </c>
      <c r="BJ49" s="17">
        <v>6</v>
      </c>
      <c r="BK49" s="17">
        <v>30</v>
      </c>
      <c r="BL49" s="17">
        <v>1</v>
      </c>
      <c r="BM49" s="17">
        <v>3</v>
      </c>
      <c r="BN49" s="17"/>
      <c r="BO49" s="17"/>
      <c r="BP49" s="17">
        <v>1</v>
      </c>
      <c r="BQ49" s="17">
        <v>2</v>
      </c>
      <c r="BR49" s="17"/>
      <c r="BS49" s="17"/>
      <c r="BU49" s="14"/>
    </row>
    <row r="50" spans="1:207" ht="14.25" customHeight="1">
      <c r="A50" s="11">
        <f t="shared" si="1"/>
        <v>46</v>
      </c>
      <c r="B50" s="11" t="s">
        <v>286</v>
      </c>
      <c r="C50" s="16">
        <v>9570</v>
      </c>
      <c r="D50" s="18" t="s">
        <v>304</v>
      </c>
      <c r="E50" s="18">
        <f t="shared" si="4"/>
        <v>1</v>
      </c>
      <c r="F50" s="19" t="s">
        <v>460</v>
      </c>
      <c r="G50" s="121">
        <f t="shared" si="2"/>
        <v>107</v>
      </c>
      <c r="H50" s="121">
        <f t="shared" si="3"/>
        <v>4</v>
      </c>
      <c r="I50" s="20"/>
      <c r="J50" s="22"/>
      <c r="K50" s="17">
        <v>1</v>
      </c>
      <c r="L50" s="17">
        <v>7</v>
      </c>
      <c r="M50" s="17">
        <v>8</v>
      </c>
      <c r="N50" s="17">
        <v>62</v>
      </c>
      <c r="O50" s="17"/>
      <c r="P50" s="17"/>
      <c r="Q50" s="17">
        <v>6</v>
      </c>
      <c r="R50" s="17">
        <v>23</v>
      </c>
      <c r="S50" s="17"/>
      <c r="T50" s="17"/>
      <c r="U50" s="17"/>
      <c r="V50" s="17">
        <v>2</v>
      </c>
      <c r="W50" s="17"/>
      <c r="X50" s="17"/>
      <c r="Y50" s="17"/>
      <c r="Z50" s="17">
        <v>1</v>
      </c>
      <c r="AA50" s="17">
        <v>1</v>
      </c>
      <c r="AB50" s="17">
        <v>15</v>
      </c>
      <c r="AC50" s="17">
        <v>5</v>
      </c>
      <c r="AD50" s="17">
        <v>3</v>
      </c>
      <c r="AE50" s="17"/>
      <c r="AF50" s="17">
        <v>1</v>
      </c>
      <c r="AG50" s="17"/>
      <c r="AH50" s="17">
        <v>67</v>
      </c>
      <c r="AI50" s="17"/>
      <c r="AJ50" s="17"/>
      <c r="AK50" s="17"/>
      <c r="AL50" s="17"/>
      <c r="AM50" s="17"/>
      <c r="AN50" s="17"/>
      <c r="AO50" s="17"/>
      <c r="AP50" s="12"/>
      <c r="AQ50" s="17"/>
      <c r="AR50" s="17"/>
      <c r="AS50" s="17"/>
      <c r="AT50" s="17"/>
      <c r="AU50" s="17"/>
      <c r="AV50" s="17"/>
      <c r="AW50" s="17"/>
      <c r="AX50" s="17"/>
      <c r="AY50" s="17"/>
      <c r="AZ50" s="17">
        <v>1</v>
      </c>
      <c r="BA50" s="17">
        <v>15</v>
      </c>
      <c r="BB50" s="17">
        <v>31</v>
      </c>
      <c r="BC50" s="17">
        <v>100</v>
      </c>
      <c r="BD50" s="17"/>
      <c r="BE50" s="17"/>
      <c r="BF50" s="17"/>
      <c r="BG50" s="17"/>
      <c r="BH50" s="17"/>
      <c r="BI50" s="17"/>
      <c r="BJ50" s="17"/>
      <c r="BK50" s="17"/>
      <c r="BL50" s="17">
        <v>1</v>
      </c>
      <c r="BM50" s="17">
        <v>30</v>
      </c>
      <c r="BN50" s="17"/>
      <c r="BO50" s="17"/>
      <c r="BP50" s="17">
        <v>1</v>
      </c>
      <c r="BQ50" s="17">
        <v>15</v>
      </c>
      <c r="BR50" s="17"/>
      <c r="BS50" s="17"/>
      <c r="BU50" s="14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</row>
    <row r="51" spans="1:207" ht="14.25" customHeight="1">
      <c r="A51" s="11">
        <f t="shared" si="1"/>
        <v>47</v>
      </c>
      <c r="B51" s="11" t="s">
        <v>286</v>
      </c>
      <c r="C51" s="11">
        <v>14406</v>
      </c>
      <c r="D51" s="18" t="s">
        <v>132</v>
      </c>
      <c r="E51" s="18">
        <f t="shared" si="4"/>
        <v>1</v>
      </c>
      <c r="F51" s="19" t="s">
        <v>460</v>
      </c>
      <c r="G51" s="121">
        <f t="shared" si="2"/>
        <v>43</v>
      </c>
      <c r="H51" s="121">
        <f t="shared" si="3"/>
        <v>82</v>
      </c>
      <c r="I51" s="20"/>
      <c r="J51" s="22"/>
      <c r="K51" s="17"/>
      <c r="L51" s="12">
        <v>1</v>
      </c>
      <c r="M51" s="12">
        <v>9</v>
      </c>
      <c r="N51" s="12">
        <v>18</v>
      </c>
      <c r="O51" s="12"/>
      <c r="P51" s="12">
        <v>1</v>
      </c>
      <c r="Q51" s="12">
        <v>4</v>
      </c>
      <c r="R51" s="12">
        <v>10</v>
      </c>
      <c r="S51" s="17"/>
      <c r="T51" s="12">
        <v>10</v>
      </c>
      <c r="U51" s="12">
        <v>5</v>
      </c>
      <c r="V51" s="12">
        <v>14</v>
      </c>
      <c r="W51" s="12">
        <v>18</v>
      </c>
      <c r="X51" s="12">
        <v>7</v>
      </c>
      <c r="Y51" s="12">
        <v>3</v>
      </c>
      <c r="Z51" s="12">
        <v>15</v>
      </c>
      <c r="AA51" s="12">
        <v>10</v>
      </c>
      <c r="AB51" s="17"/>
      <c r="AC51" s="17">
        <v>3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>
        <v>2</v>
      </c>
      <c r="AO51" s="12">
        <v>10</v>
      </c>
      <c r="AP51" s="12"/>
      <c r="AQ51" s="12"/>
      <c r="AR51" s="17"/>
      <c r="AS51" s="17"/>
      <c r="AT51" s="17"/>
      <c r="AU51" s="17"/>
      <c r="AV51" s="17">
        <v>1</v>
      </c>
      <c r="AW51" s="17">
        <v>35</v>
      </c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>
        <v>1</v>
      </c>
      <c r="BM51" s="17">
        <v>5</v>
      </c>
      <c r="BN51" s="17"/>
      <c r="BO51" s="17"/>
      <c r="BP51" s="17"/>
      <c r="BQ51" s="17"/>
      <c r="BR51" s="17"/>
      <c r="BS51" s="17"/>
      <c r="BU51" s="14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</row>
    <row r="52" spans="1:207" ht="14.25" customHeight="1">
      <c r="A52" s="11">
        <f t="shared" si="1"/>
        <v>48</v>
      </c>
      <c r="B52" s="11" t="s">
        <v>286</v>
      </c>
      <c r="C52" s="11">
        <v>9632</v>
      </c>
      <c r="D52" s="18" t="s">
        <v>154</v>
      </c>
      <c r="E52" s="18">
        <f t="shared" si="4"/>
        <v>1</v>
      </c>
      <c r="F52" s="19" t="s">
        <v>460</v>
      </c>
      <c r="G52" s="121">
        <f t="shared" si="2"/>
        <v>54</v>
      </c>
      <c r="H52" s="121">
        <f t="shared" si="3"/>
        <v>29</v>
      </c>
      <c r="I52" s="20"/>
      <c r="J52" s="22"/>
      <c r="K52" s="12">
        <v>4</v>
      </c>
      <c r="L52" s="12">
        <v>3</v>
      </c>
      <c r="M52" s="12">
        <v>5</v>
      </c>
      <c r="N52" s="12">
        <v>18</v>
      </c>
      <c r="O52" s="12">
        <v>4</v>
      </c>
      <c r="P52" s="12">
        <v>2</v>
      </c>
      <c r="Q52" s="12">
        <v>6</v>
      </c>
      <c r="R52" s="12">
        <v>12</v>
      </c>
      <c r="S52" s="17">
        <v>0</v>
      </c>
      <c r="T52" s="12">
        <v>2</v>
      </c>
      <c r="U52" s="12">
        <v>2</v>
      </c>
      <c r="V52" s="12">
        <v>2</v>
      </c>
      <c r="W52" s="12">
        <v>9</v>
      </c>
      <c r="X52" s="12">
        <v>2</v>
      </c>
      <c r="Y52" s="12">
        <v>2</v>
      </c>
      <c r="Z52" s="12">
        <v>2</v>
      </c>
      <c r="AA52" s="12">
        <v>8</v>
      </c>
      <c r="AB52" s="17">
        <v>2</v>
      </c>
      <c r="AC52" s="17"/>
      <c r="AD52" s="17">
        <v>1</v>
      </c>
      <c r="AE52" s="17"/>
      <c r="AF52" s="17">
        <v>9</v>
      </c>
      <c r="AG52" s="17"/>
      <c r="AH52" s="17">
        <v>83</v>
      </c>
      <c r="AI52" s="17"/>
      <c r="AJ52" s="17"/>
      <c r="AK52" s="17">
        <v>1</v>
      </c>
      <c r="AL52" s="17"/>
      <c r="AM52" s="17"/>
      <c r="AN52" s="17"/>
      <c r="AO52" s="12">
        <v>9</v>
      </c>
      <c r="AP52" s="12"/>
      <c r="AQ52" s="12">
        <v>10</v>
      </c>
      <c r="AR52" s="17">
        <v>1</v>
      </c>
      <c r="AS52" s="17">
        <v>60</v>
      </c>
      <c r="AT52" s="17">
        <v>9</v>
      </c>
      <c r="AU52" s="17">
        <v>2</v>
      </c>
      <c r="AV52" s="17"/>
      <c r="AW52" s="17"/>
      <c r="AX52" s="17"/>
      <c r="AY52" s="17"/>
      <c r="AZ52" s="17"/>
      <c r="BA52" s="17"/>
      <c r="BB52" s="17">
        <v>18</v>
      </c>
      <c r="BC52" s="17">
        <v>18</v>
      </c>
      <c r="BD52" s="17"/>
      <c r="BE52" s="17"/>
      <c r="BF52" s="17"/>
      <c r="BG52" s="17"/>
      <c r="BH52" s="17">
        <v>1</v>
      </c>
      <c r="BI52" s="17">
        <v>6</v>
      </c>
      <c r="BJ52" s="17">
        <v>13</v>
      </c>
      <c r="BK52" s="17">
        <v>2</v>
      </c>
      <c r="BL52" s="17">
        <v>5</v>
      </c>
      <c r="BM52" s="17">
        <v>79</v>
      </c>
      <c r="BN52" s="17">
        <v>20</v>
      </c>
      <c r="BO52" s="17">
        <v>20</v>
      </c>
      <c r="BP52" s="17">
        <v>2</v>
      </c>
      <c r="BQ52" s="17">
        <v>12</v>
      </c>
      <c r="BR52" s="17">
        <v>20</v>
      </c>
      <c r="BS52" s="17">
        <v>20</v>
      </c>
      <c r="BU52" s="14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</row>
    <row r="53" spans="1:206" ht="14.25" customHeight="1">
      <c r="A53" s="11">
        <f t="shared" si="1"/>
        <v>49</v>
      </c>
      <c r="B53" s="73" t="s">
        <v>286</v>
      </c>
      <c r="C53" s="73">
        <v>9633</v>
      </c>
      <c r="D53" s="72" t="s">
        <v>155</v>
      </c>
      <c r="E53" s="18">
        <f t="shared" si="4"/>
        <v>1</v>
      </c>
      <c r="F53" s="19" t="s">
        <v>460</v>
      </c>
      <c r="G53" s="121">
        <f t="shared" si="2"/>
        <v>254</v>
      </c>
      <c r="H53" s="121">
        <f t="shared" si="3"/>
        <v>83</v>
      </c>
      <c r="I53" s="20"/>
      <c r="J53" s="22"/>
      <c r="K53" s="12">
        <v>6</v>
      </c>
      <c r="L53" s="12">
        <v>40</v>
      </c>
      <c r="M53" s="12">
        <v>42</v>
      </c>
      <c r="N53" s="12">
        <v>55</v>
      </c>
      <c r="O53" s="12">
        <v>7</v>
      </c>
      <c r="P53" s="12">
        <v>30</v>
      </c>
      <c r="Q53" s="12">
        <v>30</v>
      </c>
      <c r="R53" s="12">
        <v>44</v>
      </c>
      <c r="S53" s="17"/>
      <c r="T53" s="12">
        <v>3</v>
      </c>
      <c r="U53" s="12">
        <v>24</v>
      </c>
      <c r="V53" s="12">
        <v>8</v>
      </c>
      <c r="W53" s="12">
        <v>7</v>
      </c>
      <c r="X53" s="12">
        <v>3</v>
      </c>
      <c r="Y53" s="12">
        <v>25</v>
      </c>
      <c r="Z53" s="12">
        <v>10</v>
      </c>
      <c r="AA53" s="12">
        <v>3</v>
      </c>
      <c r="AB53" s="17">
        <v>33</v>
      </c>
      <c r="AC53" s="17">
        <v>6</v>
      </c>
      <c r="AD53" s="17">
        <v>4</v>
      </c>
      <c r="AE53" s="17">
        <v>2</v>
      </c>
      <c r="AF53" s="17">
        <v>28</v>
      </c>
      <c r="AG53" s="17">
        <v>20</v>
      </c>
      <c r="AH53" s="17">
        <v>143</v>
      </c>
      <c r="AI53" s="17">
        <v>1</v>
      </c>
      <c r="AJ53" s="17"/>
      <c r="AK53" s="17"/>
      <c r="AL53" s="17"/>
      <c r="AM53" s="17">
        <v>9</v>
      </c>
      <c r="AN53" s="17"/>
      <c r="AO53" s="12">
        <v>46</v>
      </c>
      <c r="AP53" s="12">
        <v>40</v>
      </c>
      <c r="AQ53" s="12">
        <v>101</v>
      </c>
      <c r="AR53" s="17">
        <v>2</v>
      </c>
      <c r="AS53" s="17">
        <v>100</v>
      </c>
      <c r="AT53" s="17"/>
      <c r="AU53" s="17"/>
      <c r="AV53" s="17"/>
      <c r="AW53" s="17"/>
      <c r="AX53" s="17"/>
      <c r="AY53" s="17"/>
      <c r="AZ53" s="17">
        <v>1</v>
      </c>
      <c r="BA53" s="17">
        <v>6</v>
      </c>
      <c r="BB53" s="17">
        <v>33</v>
      </c>
      <c r="BC53" s="17">
        <v>60</v>
      </c>
      <c r="BD53" s="17">
        <v>2</v>
      </c>
      <c r="BE53" s="17">
        <v>35</v>
      </c>
      <c r="BF53" s="17">
        <v>7</v>
      </c>
      <c r="BG53" s="17">
        <v>32</v>
      </c>
      <c r="BH53" s="17">
        <v>2</v>
      </c>
      <c r="BI53" s="17">
        <v>40</v>
      </c>
      <c r="BJ53" s="17">
        <v>23</v>
      </c>
      <c r="BK53" s="17">
        <v>93</v>
      </c>
      <c r="BL53" s="17">
        <v>5</v>
      </c>
      <c r="BM53" s="17">
        <v>150</v>
      </c>
      <c r="BN53" s="17">
        <v>42</v>
      </c>
      <c r="BO53" s="17">
        <v>105</v>
      </c>
      <c r="BP53" s="17">
        <v>1</v>
      </c>
      <c r="BQ53" s="17">
        <v>10</v>
      </c>
      <c r="BR53" s="17">
        <v>1</v>
      </c>
      <c r="BS53" s="17">
        <v>3</v>
      </c>
      <c r="BU53" s="14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</row>
    <row r="54" spans="1:71" s="65" customFormat="1" ht="15" customHeight="1">
      <c r="A54" s="190" t="s">
        <v>449</v>
      </c>
      <c r="B54" s="190"/>
      <c r="C54" s="190"/>
      <c r="D54" s="190"/>
      <c r="E54" s="18">
        <f t="shared" si="4"/>
      </c>
      <c r="F54" s="66"/>
      <c r="G54" s="108">
        <f aca="true" t="shared" si="5" ref="G54:AL54">SUM(G5:G53)</f>
        <v>4148</v>
      </c>
      <c r="H54" s="108">
        <f t="shared" si="5"/>
        <v>1433</v>
      </c>
      <c r="I54" s="108">
        <f t="shared" si="5"/>
        <v>0</v>
      </c>
      <c r="J54" s="108">
        <f t="shared" si="5"/>
        <v>376</v>
      </c>
      <c r="K54" s="108">
        <f t="shared" si="5"/>
        <v>147</v>
      </c>
      <c r="L54" s="108">
        <f t="shared" si="5"/>
        <v>285</v>
      </c>
      <c r="M54" s="108">
        <f t="shared" si="5"/>
        <v>614</v>
      </c>
      <c r="N54" s="108">
        <f t="shared" si="5"/>
        <v>1388</v>
      </c>
      <c r="O54" s="108">
        <f t="shared" si="5"/>
        <v>114</v>
      </c>
      <c r="P54" s="108">
        <f t="shared" si="5"/>
        <v>201</v>
      </c>
      <c r="Q54" s="108">
        <f t="shared" si="5"/>
        <v>356</v>
      </c>
      <c r="R54" s="108">
        <f t="shared" si="5"/>
        <v>667</v>
      </c>
      <c r="S54" s="108">
        <f t="shared" si="5"/>
        <v>141</v>
      </c>
      <c r="T54" s="108">
        <f t="shared" si="5"/>
        <v>75</v>
      </c>
      <c r="U54" s="108">
        <f t="shared" si="5"/>
        <v>128</v>
      </c>
      <c r="V54" s="108">
        <f t="shared" si="5"/>
        <v>179</v>
      </c>
      <c r="W54" s="108">
        <f t="shared" si="5"/>
        <v>336</v>
      </c>
      <c r="X54" s="108">
        <f t="shared" si="5"/>
        <v>74</v>
      </c>
      <c r="Y54" s="108">
        <f t="shared" si="5"/>
        <v>119</v>
      </c>
      <c r="Z54" s="108">
        <f t="shared" si="5"/>
        <v>153</v>
      </c>
      <c r="AA54" s="108">
        <f t="shared" si="5"/>
        <v>228</v>
      </c>
      <c r="AB54" s="108">
        <f t="shared" si="5"/>
        <v>320</v>
      </c>
      <c r="AC54" s="108">
        <f t="shared" si="5"/>
        <v>167</v>
      </c>
      <c r="AD54" s="108">
        <f t="shared" si="5"/>
        <v>134</v>
      </c>
      <c r="AE54" s="108">
        <f t="shared" si="5"/>
        <v>129</v>
      </c>
      <c r="AF54" s="108">
        <f t="shared" si="5"/>
        <v>450</v>
      </c>
      <c r="AG54" s="108">
        <f t="shared" si="5"/>
        <v>255</v>
      </c>
      <c r="AH54" s="108">
        <f t="shared" si="5"/>
        <v>3140</v>
      </c>
      <c r="AI54" s="108">
        <f t="shared" si="5"/>
        <v>48</v>
      </c>
      <c r="AJ54" s="108">
        <f t="shared" si="5"/>
        <v>37</v>
      </c>
      <c r="AK54" s="108">
        <f t="shared" si="5"/>
        <v>12</v>
      </c>
      <c r="AL54" s="108">
        <f t="shared" si="5"/>
        <v>0</v>
      </c>
      <c r="AM54" s="108">
        <f aca="true" t="shared" si="6" ref="AM54:BR54">SUM(AM5:AM53)</f>
        <v>15</v>
      </c>
      <c r="AN54" s="108">
        <f t="shared" si="6"/>
        <v>12</v>
      </c>
      <c r="AO54" s="108">
        <f t="shared" si="6"/>
        <v>1063</v>
      </c>
      <c r="AP54" s="108">
        <f t="shared" si="6"/>
        <v>601.7</v>
      </c>
      <c r="AQ54" s="108">
        <f t="shared" si="6"/>
        <v>1372</v>
      </c>
      <c r="AR54" s="108">
        <f t="shared" si="6"/>
        <v>43.5</v>
      </c>
      <c r="AS54" s="108">
        <f t="shared" si="6"/>
        <v>1196</v>
      </c>
      <c r="AT54" s="108">
        <f t="shared" si="6"/>
        <v>9</v>
      </c>
      <c r="AU54" s="108">
        <f t="shared" si="6"/>
        <v>10</v>
      </c>
      <c r="AV54" s="108">
        <f t="shared" si="6"/>
        <v>15</v>
      </c>
      <c r="AW54" s="108">
        <f t="shared" si="6"/>
        <v>309</v>
      </c>
      <c r="AX54" s="108">
        <f t="shared" si="6"/>
        <v>2</v>
      </c>
      <c r="AY54" s="108">
        <f t="shared" si="6"/>
        <v>8</v>
      </c>
      <c r="AZ54" s="108">
        <f t="shared" si="6"/>
        <v>13</v>
      </c>
      <c r="BA54" s="108">
        <f t="shared" si="6"/>
        <v>66</v>
      </c>
      <c r="BB54" s="108">
        <f t="shared" si="6"/>
        <v>436</v>
      </c>
      <c r="BC54" s="108">
        <f t="shared" si="6"/>
        <v>599</v>
      </c>
      <c r="BD54" s="108">
        <f t="shared" si="6"/>
        <v>24</v>
      </c>
      <c r="BE54" s="108">
        <f t="shared" si="6"/>
        <v>391.6</v>
      </c>
      <c r="BF54" s="108">
        <f t="shared" si="6"/>
        <v>153</v>
      </c>
      <c r="BG54" s="108">
        <f t="shared" si="6"/>
        <v>363</v>
      </c>
      <c r="BH54" s="108">
        <f t="shared" si="6"/>
        <v>14</v>
      </c>
      <c r="BI54" s="108">
        <f t="shared" si="6"/>
        <v>211</v>
      </c>
      <c r="BJ54" s="108">
        <f t="shared" si="6"/>
        <v>306</v>
      </c>
      <c r="BK54" s="108">
        <f t="shared" si="6"/>
        <v>546.5</v>
      </c>
      <c r="BL54" s="108">
        <f t="shared" si="6"/>
        <v>46</v>
      </c>
      <c r="BM54" s="108">
        <f t="shared" si="6"/>
        <v>705</v>
      </c>
      <c r="BN54" s="108">
        <f t="shared" si="6"/>
        <v>215</v>
      </c>
      <c r="BO54" s="108">
        <f t="shared" si="6"/>
        <v>462.5</v>
      </c>
      <c r="BP54" s="108">
        <f t="shared" si="6"/>
        <v>40</v>
      </c>
      <c r="BQ54" s="108">
        <f t="shared" si="6"/>
        <v>253</v>
      </c>
      <c r="BR54" s="108">
        <f t="shared" si="6"/>
        <v>642</v>
      </c>
      <c r="BS54" s="108">
        <f>SUM(BS5:BS53)</f>
        <v>727.5</v>
      </c>
    </row>
    <row r="55" spans="1:71" s="8" customFormat="1" ht="15" customHeight="1">
      <c r="A55" s="188" t="s">
        <v>335</v>
      </c>
      <c r="B55" s="188"/>
      <c r="C55" s="188"/>
      <c r="D55" s="188"/>
      <c r="E55" s="18">
        <f t="shared" si="4"/>
      </c>
      <c r="F55" s="16"/>
      <c r="G55" s="108">
        <v>4279</v>
      </c>
      <c r="H55" s="108">
        <v>1395</v>
      </c>
      <c r="I55" s="121">
        <v>0</v>
      </c>
      <c r="J55" s="101">
        <v>168</v>
      </c>
      <c r="K55" s="101">
        <v>144</v>
      </c>
      <c r="L55" s="101">
        <v>290</v>
      </c>
      <c r="M55" s="101">
        <v>770</v>
      </c>
      <c r="N55" s="101">
        <v>1453</v>
      </c>
      <c r="O55" s="101">
        <v>126</v>
      </c>
      <c r="P55" s="101">
        <v>205</v>
      </c>
      <c r="Q55" s="101">
        <v>405</v>
      </c>
      <c r="R55" s="101">
        <v>718</v>
      </c>
      <c r="S55" s="101">
        <v>144</v>
      </c>
      <c r="T55" s="101">
        <v>75</v>
      </c>
      <c r="U55" s="101">
        <v>114</v>
      </c>
      <c r="V55" s="101">
        <v>165</v>
      </c>
      <c r="W55" s="101">
        <v>338</v>
      </c>
      <c r="X55" s="101">
        <v>66</v>
      </c>
      <c r="Y55" s="101">
        <v>121</v>
      </c>
      <c r="Z55" s="101">
        <v>141</v>
      </c>
      <c r="AA55" s="101">
        <v>231</v>
      </c>
      <c r="AB55" s="101">
        <v>245</v>
      </c>
      <c r="AC55" s="101">
        <v>191</v>
      </c>
      <c r="AD55" s="101">
        <v>110</v>
      </c>
      <c r="AE55" s="101">
        <v>250</v>
      </c>
      <c r="AF55" s="101">
        <v>465</v>
      </c>
      <c r="AG55" s="101">
        <v>298</v>
      </c>
      <c r="AH55" s="101">
        <v>2856</v>
      </c>
      <c r="AI55" s="101">
        <v>55</v>
      </c>
      <c r="AJ55" s="101">
        <v>33</v>
      </c>
      <c r="AK55" s="101">
        <v>15</v>
      </c>
      <c r="AL55" s="101">
        <v>1</v>
      </c>
      <c r="AM55" s="101">
        <v>8</v>
      </c>
      <c r="AN55" s="101">
        <v>9</v>
      </c>
      <c r="AO55" s="101">
        <v>1828</v>
      </c>
      <c r="AP55" s="101">
        <v>914</v>
      </c>
      <c r="AQ55" s="101">
        <v>1412</v>
      </c>
      <c r="AR55" s="122">
        <v>41.5</v>
      </c>
      <c r="AS55" s="123">
        <v>1396</v>
      </c>
      <c r="AT55" s="123">
        <v>20</v>
      </c>
      <c r="AU55" s="123">
        <v>34</v>
      </c>
      <c r="AV55" s="123">
        <v>9</v>
      </c>
      <c r="AW55" s="123">
        <v>236</v>
      </c>
      <c r="AX55" s="123">
        <v>4</v>
      </c>
      <c r="AY55" s="123">
        <v>7</v>
      </c>
      <c r="AZ55" s="123">
        <v>11</v>
      </c>
      <c r="BA55" s="123">
        <v>84</v>
      </c>
      <c r="BB55" s="123">
        <v>477</v>
      </c>
      <c r="BC55" s="123">
        <v>541</v>
      </c>
      <c r="BD55" s="123">
        <v>24</v>
      </c>
      <c r="BE55" s="123">
        <v>310.1</v>
      </c>
      <c r="BF55" s="123">
        <v>137</v>
      </c>
      <c r="BG55" s="123">
        <v>338.5</v>
      </c>
      <c r="BH55" s="123">
        <v>17</v>
      </c>
      <c r="BI55" s="101">
        <v>228.5</v>
      </c>
      <c r="BJ55" s="123">
        <v>290</v>
      </c>
      <c r="BK55" s="123">
        <v>572.5</v>
      </c>
      <c r="BL55" s="123">
        <v>44</v>
      </c>
      <c r="BM55" s="101">
        <v>663.6</v>
      </c>
      <c r="BN55" s="123">
        <v>223</v>
      </c>
      <c r="BO55" s="123">
        <v>525.5</v>
      </c>
      <c r="BP55" s="123">
        <v>41</v>
      </c>
      <c r="BQ55" s="101">
        <v>280</v>
      </c>
      <c r="BR55" s="123">
        <v>491</v>
      </c>
      <c r="BS55" s="124">
        <v>505.7</v>
      </c>
    </row>
    <row r="56" spans="1:71" s="8" customFormat="1" ht="15" customHeight="1">
      <c r="A56" s="188" t="s">
        <v>450</v>
      </c>
      <c r="B56" s="188"/>
      <c r="C56" s="188"/>
      <c r="D56" s="188"/>
      <c r="E56" s="18">
        <f t="shared" si="4"/>
      </c>
      <c r="F56" s="16"/>
      <c r="G56" s="85">
        <f>IF(G55=0,"",G54/G55)</f>
        <v>0.969385370413648</v>
      </c>
      <c r="H56" s="85">
        <f aca="true" t="shared" si="7" ref="H56:BS56">IF(H55=0,"",H54/H55)</f>
        <v>1.0272401433691756</v>
      </c>
      <c r="I56" s="85">
        <f t="shared" si="7"/>
      </c>
      <c r="J56" s="85">
        <f t="shared" si="7"/>
        <v>2.238095238095238</v>
      </c>
      <c r="K56" s="85">
        <f t="shared" si="7"/>
        <v>1.0208333333333333</v>
      </c>
      <c r="L56" s="85">
        <f t="shared" si="7"/>
        <v>0.9827586206896551</v>
      </c>
      <c r="M56" s="85">
        <f t="shared" si="7"/>
        <v>0.7974025974025974</v>
      </c>
      <c r="N56" s="85">
        <f t="shared" si="7"/>
        <v>0.9552649690295939</v>
      </c>
      <c r="O56" s="85">
        <f t="shared" si="7"/>
        <v>0.9047619047619048</v>
      </c>
      <c r="P56" s="85">
        <f t="shared" si="7"/>
        <v>0.9804878048780488</v>
      </c>
      <c r="Q56" s="85">
        <f t="shared" si="7"/>
        <v>0.8790123456790123</v>
      </c>
      <c r="R56" s="85">
        <f t="shared" si="7"/>
        <v>0.9289693593314763</v>
      </c>
      <c r="S56" s="85">
        <f t="shared" si="7"/>
        <v>0.9791666666666666</v>
      </c>
      <c r="T56" s="85">
        <f t="shared" si="7"/>
        <v>1</v>
      </c>
      <c r="U56" s="85">
        <f t="shared" si="7"/>
        <v>1.1228070175438596</v>
      </c>
      <c r="V56" s="85">
        <f t="shared" si="7"/>
        <v>1.084848484848485</v>
      </c>
      <c r="W56" s="85">
        <f t="shared" si="7"/>
        <v>0.9940828402366864</v>
      </c>
      <c r="X56" s="85">
        <f t="shared" si="7"/>
        <v>1.121212121212121</v>
      </c>
      <c r="Y56" s="85">
        <f t="shared" si="7"/>
        <v>0.9834710743801653</v>
      </c>
      <c r="Z56" s="85">
        <f t="shared" si="7"/>
        <v>1.0851063829787233</v>
      </c>
      <c r="AA56" s="85">
        <f t="shared" si="7"/>
        <v>0.987012987012987</v>
      </c>
      <c r="AB56" s="85">
        <f t="shared" si="7"/>
        <v>1.3061224489795917</v>
      </c>
      <c r="AC56" s="85">
        <f t="shared" si="7"/>
        <v>0.8743455497382199</v>
      </c>
      <c r="AD56" s="85">
        <f t="shared" si="7"/>
        <v>1.2181818181818183</v>
      </c>
      <c r="AE56" s="85">
        <f t="shared" si="7"/>
        <v>0.516</v>
      </c>
      <c r="AF56" s="85">
        <f t="shared" si="7"/>
        <v>0.967741935483871</v>
      </c>
      <c r="AG56" s="85">
        <f t="shared" si="7"/>
        <v>0.8557046979865772</v>
      </c>
      <c r="AH56" s="85">
        <f t="shared" si="7"/>
        <v>1.0994397759103642</v>
      </c>
      <c r="AI56" s="85">
        <f t="shared" si="7"/>
        <v>0.8727272727272727</v>
      </c>
      <c r="AJ56" s="85">
        <f t="shared" si="7"/>
        <v>1.121212121212121</v>
      </c>
      <c r="AK56" s="85">
        <f t="shared" si="7"/>
        <v>0.8</v>
      </c>
      <c r="AL56" s="85">
        <f t="shared" si="7"/>
        <v>0</v>
      </c>
      <c r="AM56" s="85">
        <f t="shared" si="7"/>
        <v>1.875</v>
      </c>
      <c r="AN56" s="85">
        <f t="shared" si="7"/>
        <v>1.3333333333333333</v>
      </c>
      <c r="AO56" s="85">
        <f t="shared" si="7"/>
        <v>0.5815098468271335</v>
      </c>
      <c r="AP56" s="85">
        <f t="shared" si="7"/>
        <v>0.6583150984682714</v>
      </c>
      <c r="AQ56" s="85">
        <f t="shared" si="7"/>
        <v>0.9716713881019831</v>
      </c>
      <c r="AR56" s="85">
        <f t="shared" si="7"/>
        <v>1.0481927710843373</v>
      </c>
      <c r="AS56" s="85">
        <f t="shared" si="7"/>
        <v>0.8567335243553008</v>
      </c>
      <c r="AT56" s="85">
        <f t="shared" si="7"/>
        <v>0.45</v>
      </c>
      <c r="AU56" s="85">
        <f t="shared" si="7"/>
        <v>0.29411764705882354</v>
      </c>
      <c r="AV56" s="85">
        <f t="shared" si="7"/>
        <v>1.6666666666666667</v>
      </c>
      <c r="AW56" s="85">
        <f t="shared" si="7"/>
        <v>1.3093220338983051</v>
      </c>
      <c r="AX56" s="85">
        <f t="shared" si="7"/>
        <v>0.5</v>
      </c>
      <c r="AY56" s="85">
        <f t="shared" si="7"/>
        <v>1.1428571428571428</v>
      </c>
      <c r="AZ56" s="85">
        <f t="shared" si="7"/>
        <v>1.1818181818181819</v>
      </c>
      <c r="BA56" s="85">
        <f t="shared" si="7"/>
        <v>0.7857142857142857</v>
      </c>
      <c r="BB56" s="85">
        <f t="shared" si="7"/>
        <v>0.9140461215932913</v>
      </c>
      <c r="BC56" s="85">
        <f t="shared" si="7"/>
        <v>1.1072088724584104</v>
      </c>
      <c r="BD56" s="85">
        <f t="shared" si="7"/>
        <v>1</v>
      </c>
      <c r="BE56" s="85">
        <f t="shared" si="7"/>
        <v>1.2628184456626894</v>
      </c>
      <c r="BF56" s="85">
        <f t="shared" si="7"/>
        <v>1.1167883211678833</v>
      </c>
      <c r="BG56" s="85">
        <f t="shared" si="7"/>
        <v>1.0723781388478582</v>
      </c>
      <c r="BH56" s="85">
        <f t="shared" si="7"/>
        <v>0.8235294117647058</v>
      </c>
      <c r="BI56" s="85">
        <f t="shared" si="7"/>
        <v>0.9234135667396062</v>
      </c>
      <c r="BJ56" s="85">
        <f t="shared" si="7"/>
        <v>1.0551724137931036</v>
      </c>
      <c r="BK56" s="85">
        <f t="shared" si="7"/>
        <v>0.9545851528384279</v>
      </c>
      <c r="BL56" s="85">
        <f t="shared" si="7"/>
        <v>1.0454545454545454</v>
      </c>
      <c r="BM56" s="85">
        <f t="shared" si="7"/>
        <v>1.062386980108499</v>
      </c>
      <c r="BN56" s="85">
        <f t="shared" si="7"/>
        <v>0.9641255605381166</v>
      </c>
      <c r="BO56" s="85">
        <f t="shared" si="7"/>
        <v>0.8801141769743102</v>
      </c>
      <c r="BP56" s="85">
        <f t="shared" si="7"/>
        <v>0.975609756097561</v>
      </c>
      <c r="BQ56" s="85">
        <f t="shared" si="7"/>
        <v>0.9035714285714286</v>
      </c>
      <c r="BR56" s="85">
        <f t="shared" si="7"/>
        <v>1.3075356415478616</v>
      </c>
      <c r="BS56" s="85">
        <f t="shared" si="7"/>
        <v>1.4385999604508601</v>
      </c>
    </row>
    <row r="57" spans="1:5" ht="12">
      <c r="A57" s="3"/>
      <c r="E57" s="52">
        <f t="shared" si="4"/>
      </c>
    </row>
    <row r="58" spans="1:6" ht="12.75">
      <c r="A58" s="3"/>
      <c r="D58" s="126" t="s">
        <v>453</v>
      </c>
      <c r="E58" s="126"/>
      <c r="F58" s="127">
        <f>SUM(E5:E53)</f>
        <v>40</v>
      </c>
    </row>
    <row r="59" spans="1:6" ht="12.75">
      <c r="A59" s="3"/>
      <c r="D59" s="126" t="s">
        <v>330</v>
      </c>
      <c r="E59" s="126"/>
      <c r="F59" s="128">
        <f>+F58/A53</f>
        <v>0.8163265306122449</v>
      </c>
    </row>
    <row r="60" spans="1:5" ht="12">
      <c r="A60" s="3"/>
      <c r="E60" s="52">
        <f aca="true" t="shared" si="8" ref="E60:E78">IF(F60="Y",1,"")</f>
      </c>
    </row>
    <row r="61" spans="1:5" ht="12">
      <c r="A61" s="3"/>
      <c r="E61" s="52">
        <f t="shared" si="8"/>
      </c>
    </row>
    <row r="62" spans="1:5" ht="12">
      <c r="A62" s="3"/>
      <c r="E62" s="52">
        <f t="shared" si="8"/>
      </c>
    </row>
    <row r="63" spans="1:5" ht="12">
      <c r="A63" s="3"/>
      <c r="E63" s="52">
        <f t="shared" si="8"/>
      </c>
    </row>
    <row r="64" spans="1:5" ht="12">
      <c r="A64" s="3"/>
      <c r="E64" s="52">
        <f t="shared" si="8"/>
      </c>
    </row>
    <row r="65" spans="1:5" ht="12">
      <c r="A65" s="3"/>
      <c r="E65" s="52">
        <f t="shared" si="8"/>
      </c>
    </row>
    <row r="66" spans="1:5" ht="12">
      <c r="A66" s="3"/>
      <c r="E66" s="52">
        <f t="shared" si="8"/>
      </c>
    </row>
    <row r="67" spans="1:5" ht="12">
      <c r="A67" s="3"/>
      <c r="E67" s="52">
        <f t="shared" si="8"/>
      </c>
    </row>
    <row r="68" spans="1:5" ht="12">
      <c r="A68" s="3"/>
      <c r="E68" s="52">
        <f t="shared" si="8"/>
      </c>
    </row>
    <row r="69" spans="1:5" ht="12">
      <c r="A69" s="3"/>
      <c r="E69" s="52">
        <f t="shared" si="8"/>
      </c>
    </row>
    <row r="70" spans="1:5" ht="12">
      <c r="A70" s="3"/>
      <c r="E70" s="52">
        <f t="shared" si="8"/>
      </c>
    </row>
    <row r="71" spans="1:5" ht="12">
      <c r="A71" s="3"/>
      <c r="E71" s="52">
        <f t="shared" si="8"/>
      </c>
    </row>
    <row r="72" spans="1:5" ht="12">
      <c r="A72" s="3"/>
      <c r="E72" s="52">
        <f t="shared" si="8"/>
      </c>
    </row>
    <row r="73" spans="1:5" ht="12">
      <c r="A73" s="3"/>
      <c r="E73" s="52">
        <f t="shared" si="8"/>
      </c>
    </row>
    <row r="74" spans="1:5" ht="12">
      <c r="A74" s="3"/>
      <c r="E74" s="52">
        <f t="shared" si="8"/>
      </c>
    </row>
    <row r="75" spans="1:5" ht="12">
      <c r="A75" s="3"/>
      <c r="E75" s="52">
        <f t="shared" si="8"/>
      </c>
    </row>
    <row r="76" spans="1:5" ht="12">
      <c r="A76" s="3"/>
      <c r="E76" s="52">
        <f t="shared" si="8"/>
      </c>
    </row>
    <row r="77" spans="1:5" ht="12">
      <c r="A77" s="3"/>
      <c r="E77" s="52">
        <f t="shared" si="8"/>
      </c>
    </row>
    <row r="78" spans="1:5" ht="12">
      <c r="A78" s="3"/>
      <c r="E78" s="52">
        <f t="shared" si="8"/>
      </c>
    </row>
  </sheetData>
  <sheetProtection/>
  <mergeCells count="39">
    <mergeCell ref="AR3:AS3"/>
    <mergeCell ref="AT3:AU3"/>
    <mergeCell ref="AV3:AW3"/>
    <mergeCell ref="AX3:AY3"/>
    <mergeCell ref="AZ3:BA3"/>
    <mergeCell ref="AK1:AL3"/>
    <mergeCell ref="BD2:BG2"/>
    <mergeCell ref="BH2:BK2"/>
    <mergeCell ref="BL2:BO2"/>
    <mergeCell ref="BD3:BE3"/>
    <mergeCell ref="BF3:BG3"/>
    <mergeCell ref="BH3:BI3"/>
    <mergeCell ref="BJ3:BK3"/>
    <mergeCell ref="A1:D4"/>
    <mergeCell ref="E1:E4"/>
    <mergeCell ref="F1:F4"/>
    <mergeCell ref="G1:G4"/>
    <mergeCell ref="H1:H4"/>
    <mergeCell ref="I1:I4"/>
    <mergeCell ref="AB1:AE3"/>
    <mergeCell ref="AF1:AH3"/>
    <mergeCell ref="AI1:AJ3"/>
    <mergeCell ref="BB3:BC3"/>
    <mergeCell ref="AM1:AN3"/>
    <mergeCell ref="AO1:AQ3"/>
    <mergeCell ref="AR1:BS1"/>
    <mergeCell ref="AR2:AU2"/>
    <mergeCell ref="AV2:AY2"/>
    <mergeCell ref="AZ2:BC2"/>
    <mergeCell ref="A56:D56"/>
    <mergeCell ref="A55:D55"/>
    <mergeCell ref="A54:D54"/>
    <mergeCell ref="BP2:BS2"/>
    <mergeCell ref="BR3:BS3"/>
    <mergeCell ref="BL3:BM3"/>
    <mergeCell ref="BN3:BO3"/>
    <mergeCell ref="BP3:BQ3"/>
    <mergeCell ref="J1:R3"/>
    <mergeCell ref="S1:A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R67"/>
  <sheetViews>
    <sheetView zoomScalePageLayoutView="0" workbookViewId="0" topLeftCell="A1">
      <pane ySplit="4200" topLeftCell="A16" activePane="bottomLeft" state="split"/>
      <selection pane="topLeft" activeCell="A1" sqref="A1"/>
      <selection pane="bottomLeft" activeCell="A17" sqref="A17"/>
    </sheetView>
  </sheetViews>
  <sheetFormatPr defaultColWidth="9.421875" defaultRowHeight="12.75"/>
  <cols>
    <col min="1" max="1" width="9.421875" style="1" customWidth="1"/>
    <col min="2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62" customWidth="1"/>
    <col min="9" max="9" width="11.421875" style="62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1" t="s">
        <v>456</v>
      </c>
      <c r="B1" s="181"/>
      <c r="C1" s="181"/>
      <c r="D1" s="181"/>
      <c r="E1" s="182"/>
      <c r="F1" s="185" t="s">
        <v>324</v>
      </c>
      <c r="G1" s="169" t="s">
        <v>251</v>
      </c>
      <c r="H1" s="169" t="s">
        <v>252</v>
      </c>
      <c r="I1" s="192" t="s">
        <v>2</v>
      </c>
      <c r="J1" s="166" t="s">
        <v>246</v>
      </c>
      <c r="K1" s="166"/>
      <c r="L1" s="166"/>
      <c r="M1" s="166"/>
      <c r="N1" s="166"/>
      <c r="O1" s="166"/>
      <c r="P1" s="166"/>
      <c r="Q1" s="166"/>
      <c r="R1" s="166"/>
      <c r="S1" s="166" t="s">
        <v>245</v>
      </c>
      <c r="T1" s="166"/>
      <c r="U1" s="166"/>
      <c r="V1" s="166"/>
      <c r="W1" s="166"/>
      <c r="X1" s="166"/>
      <c r="Y1" s="166"/>
      <c r="Z1" s="166"/>
      <c r="AA1" s="166"/>
      <c r="AB1" s="165" t="s">
        <v>289</v>
      </c>
      <c r="AC1" s="165"/>
      <c r="AD1" s="165"/>
      <c r="AE1" s="165"/>
      <c r="AF1" s="172" t="s">
        <v>291</v>
      </c>
      <c r="AG1" s="172"/>
      <c r="AH1" s="172"/>
      <c r="AI1" s="165" t="s">
        <v>0</v>
      </c>
      <c r="AJ1" s="165"/>
      <c r="AK1" s="165" t="s">
        <v>269</v>
      </c>
      <c r="AL1" s="165"/>
      <c r="AM1" s="172" t="s">
        <v>247</v>
      </c>
      <c r="AN1" s="172"/>
      <c r="AO1" s="166" t="s">
        <v>248</v>
      </c>
      <c r="AP1" s="166"/>
      <c r="AQ1" s="166"/>
      <c r="AR1" s="165" t="s">
        <v>250</v>
      </c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</row>
    <row r="2" spans="1:71" ht="27.75" customHeight="1">
      <c r="A2" s="181"/>
      <c r="B2" s="181"/>
      <c r="C2" s="181"/>
      <c r="D2" s="181"/>
      <c r="E2" s="183"/>
      <c r="F2" s="186"/>
      <c r="G2" s="169"/>
      <c r="H2" s="169"/>
      <c r="I2" s="192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5"/>
      <c r="AC2" s="165"/>
      <c r="AD2" s="165"/>
      <c r="AE2" s="165"/>
      <c r="AF2" s="172"/>
      <c r="AG2" s="172"/>
      <c r="AH2" s="172"/>
      <c r="AI2" s="165"/>
      <c r="AJ2" s="165"/>
      <c r="AK2" s="165"/>
      <c r="AL2" s="165"/>
      <c r="AM2" s="172"/>
      <c r="AN2" s="172"/>
      <c r="AO2" s="166"/>
      <c r="AP2" s="166"/>
      <c r="AQ2" s="166"/>
      <c r="AR2" s="165" t="s">
        <v>314</v>
      </c>
      <c r="AS2" s="165"/>
      <c r="AT2" s="165"/>
      <c r="AU2" s="165"/>
      <c r="AV2" s="165" t="s">
        <v>290</v>
      </c>
      <c r="AW2" s="165"/>
      <c r="AX2" s="165"/>
      <c r="AY2" s="165"/>
      <c r="AZ2" s="165" t="s">
        <v>276</v>
      </c>
      <c r="BA2" s="165"/>
      <c r="BB2" s="165"/>
      <c r="BC2" s="165"/>
      <c r="BD2" s="165" t="s">
        <v>277</v>
      </c>
      <c r="BE2" s="165"/>
      <c r="BF2" s="165"/>
      <c r="BG2" s="165"/>
      <c r="BH2" s="165" t="s">
        <v>278</v>
      </c>
      <c r="BI2" s="165"/>
      <c r="BJ2" s="165"/>
      <c r="BK2" s="165"/>
      <c r="BL2" s="165" t="s">
        <v>279</v>
      </c>
      <c r="BM2" s="165"/>
      <c r="BN2" s="165"/>
      <c r="BO2" s="165"/>
      <c r="BP2" s="165" t="s">
        <v>1</v>
      </c>
      <c r="BQ2" s="165"/>
      <c r="BR2" s="165"/>
      <c r="BS2" s="165"/>
    </row>
    <row r="3" spans="1:71" ht="27.75" customHeight="1">
      <c r="A3" s="181"/>
      <c r="B3" s="181"/>
      <c r="C3" s="181"/>
      <c r="D3" s="181"/>
      <c r="E3" s="183"/>
      <c r="F3" s="186"/>
      <c r="G3" s="169"/>
      <c r="H3" s="169"/>
      <c r="I3" s="192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5"/>
      <c r="AC3" s="165"/>
      <c r="AD3" s="165"/>
      <c r="AE3" s="165"/>
      <c r="AF3" s="172"/>
      <c r="AG3" s="172"/>
      <c r="AH3" s="172"/>
      <c r="AI3" s="165"/>
      <c r="AJ3" s="165"/>
      <c r="AK3" s="165"/>
      <c r="AL3" s="165"/>
      <c r="AM3" s="172"/>
      <c r="AN3" s="172"/>
      <c r="AO3" s="166"/>
      <c r="AP3" s="166"/>
      <c r="AQ3" s="166"/>
      <c r="AR3" s="165" t="s">
        <v>272</v>
      </c>
      <c r="AS3" s="165"/>
      <c r="AT3" s="165" t="s">
        <v>273</v>
      </c>
      <c r="AU3" s="165"/>
      <c r="AV3" s="165" t="s">
        <v>272</v>
      </c>
      <c r="AW3" s="165"/>
      <c r="AX3" s="165" t="s">
        <v>273</v>
      </c>
      <c r="AY3" s="165"/>
      <c r="AZ3" s="165" t="s">
        <v>272</v>
      </c>
      <c r="BA3" s="165"/>
      <c r="BB3" s="165" t="s">
        <v>273</v>
      </c>
      <c r="BC3" s="165"/>
      <c r="BD3" s="165" t="s">
        <v>272</v>
      </c>
      <c r="BE3" s="165"/>
      <c r="BF3" s="165" t="s">
        <v>273</v>
      </c>
      <c r="BG3" s="165"/>
      <c r="BH3" s="165" t="s">
        <v>272</v>
      </c>
      <c r="BI3" s="165"/>
      <c r="BJ3" s="165" t="s">
        <v>273</v>
      </c>
      <c r="BK3" s="165"/>
      <c r="BL3" s="165" t="s">
        <v>272</v>
      </c>
      <c r="BM3" s="165"/>
      <c r="BN3" s="165" t="s">
        <v>273</v>
      </c>
      <c r="BO3" s="165"/>
      <c r="BP3" s="165" t="s">
        <v>272</v>
      </c>
      <c r="BQ3" s="165"/>
      <c r="BR3" s="165" t="s">
        <v>273</v>
      </c>
      <c r="BS3" s="165"/>
    </row>
    <row r="4" spans="1:122" ht="108.75" customHeight="1">
      <c r="A4" s="181"/>
      <c r="B4" s="181"/>
      <c r="C4" s="181"/>
      <c r="D4" s="181"/>
      <c r="E4" s="184"/>
      <c r="F4" s="186"/>
      <c r="G4" s="169"/>
      <c r="H4" s="169"/>
      <c r="I4" s="192"/>
      <c r="J4" s="6" t="s">
        <v>257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257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266</v>
      </c>
      <c r="AC4" s="6" t="s">
        <v>280</v>
      </c>
      <c r="AD4" s="6" t="s">
        <v>281</v>
      </c>
      <c r="AE4" s="6" t="s">
        <v>282</v>
      </c>
      <c r="AF4" s="6" t="s">
        <v>11</v>
      </c>
      <c r="AG4" s="6" t="s">
        <v>267</v>
      </c>
      <c r="AH4" s="6" t="s">
        <v>268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270</v>
      </c>
      <c r="AP4" s="6" t="s">
        <v>271</v>
      </c>
      <c r="AQ4" s="6" t="s">
        <v>249</v>
      </c>
      <c r="AR4" s="6" t="s">
        <v>274</v>
      </c>
      <c r="AS4" s="6" t="s">
        <v>275</v>
      </c>
      <c r="AT4" s="6" t="s">
        <v>274</v>
      </c>
      <c r="AU4" s="6" t="s">
        <v>275</v>
      </c>
      <c r="AV4" s="6" t="s">
        <v>274</v>
      </c>
      <c r="AW4" s="6" t="s">
        <v>275</v>
      </c>
      <c r="AX4" s="6" t="s">
        <v>274</v>
      </c>
      <c r="AY4" s="6" t="s">
        <v>275</v>
      </c>
      <c r="AZ4" s="6" t="s">
        <v>274</v>
      </c>
      <c r="BA4" s="6" t="s">
        <v>275</v>
      </c>
      <c r="BB4" s="6" t="s">
        <v>274</v>
      </c>
      <c r="BC4" s="6" t="s">
        <v>275</v>
      </c>
      <c r="BD4" s="6" t="s">
        <v>274</v>
      </c>
      <c r="BE4" s="6" t="s">
        <v>275</v>
      </c>
      <c r="BF4" s="6" t="s">
        <v>274</v>
      </c>
      <c r="BG4" s="6" t="s">
        <v>275</v>
      </c>
      <c r="BH4" s="6" t="s">
        <v>274</v>
      </c>
      <c r="BI4" s="6" t="s">
        <v>275</v>
      </c>
      <c r="BJ4" s="6" t="s">
        <v>274</v>
      </c>
      <c r="BK4" s="53" t="s">
        <v>275</v>
      </c>
      <c r="BL4" s="6" t="s">
        <v>274</v>
      </c>
      <c r="BM4" s="6" t="s">
        <v>275</v>
      </c>
      <c r="BN4" s="6" t="s">
        <v>274</v>
      </c>
      <c r="BO4" s="6" t="s">
        <v>275</v>
      </c>
      <c r="BP4" s="6" t="s">
        <v>274</v>
      </c>
      <c r="BQ4" s="6" t="s">
        <v>275</v>
      </c>
      <c r="BR4" s="6" t="s">
        <v>274</v>
      </c>
      <c r="BS4" s="6" t="s">
        <v>275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ht="16.5" customHeight="1">
      <c r="A5" s="11">
        <f>+A4+1</f>
        <v>1</v>
      </c>
      <c r="B5" s="11" t="s">
        <v>287</v>
      </c>
      <c r="C5" s="11">
        <v>9638</v>
      </c>
      <c r="D5" s="18" t="s">
        <v>156</v>
      </c>
      <c r="E5" s="18">
        <f aca="true" t="shared" si="0" ref="E5:E44">IF(F5="Y",1,"")</f>
        <v>1</v>
      </c>
      <c r="F5" s="19" t="s">
        <v>460</v>
      </c>
      <c r="G5" s="108">
        <f aca="true" t="shared" si="1" ref="G5:G29">SUM(J5:R5)</f>
        <v>104</v>
      </c>
      <c r="H5" s="108">
        <f aca="true" t="shared" si="2" ref="H5:H40">SUM(S5:AA5)</f>
        <v>186</v>
      </c>
      <c r="I5" s="84"/>
      <c r="J5" s="34"/>
      <c r="K5" s="21"/>
      <c r="L5" s="21">
        <v>2</v>
      </c>
      <c r="M5" s="21">
        <v>8</v>
      </c>
      <c r="N5" s="21">
        <v>60</v>
      </c>
      <c r="O5" s="21"/>
      <c r="P5" s="21">
        <v>1</v>
      </c>
      <c r="Q5" s="21">
        <v>6</v>
      </c>
      <c r="R5" s="21">
        <v>27</v>
      </c>
      <c r="S5" s="22"/>
      <c r="T5" s="21">
        <v>26</v>
      </c>
      <c r="U5" s="21">
        <v>13</v>
      </c>
      <c r="V5" s="21">
        <v>15</v>
      </c>
      <c r="W5" s="21">
        <v>60</v>
      </c>
      <c r="X5" s="21">
        <v>20</v>
      </c>
      <c r="Y5" s="21">
        <v>11</v>
      </c>
      <c r="Z5" s="21">
        <v>13</v>
      </c>
      <c r="AA5" s="21">
        <v>28</v>
      </c>
      <c r="AB5" s="22">
        <v>18</v>
      </c>
      <c r="AC5" s="22">
        <v>12</v>
      </c>
      <c r="AD5" s="22">
        <v>6</v>
      </c>
      <c r="AE5" s="22">
        <v>1</v>
      </c>
      <c r="AF5" s="22">
        <v>13</v>
      </c>
      <c r="AG5" s="22">
        <v>2</v>
      </c>
      <c r="AH5" s="22">
        <v>60</v>
      </c>
      <c r="AI5" s="22">
        <v>2</v>
      </c>
      <c r="AJ5" s="22"/>
      <c r="AK5" s="22"/>
      <c r="AL5" s="22"/>
      <c r="AM5" s="22"/>
      <c r="AN5" s="22"/>
      <c r="AO5" s="21">
        <v>13</v>
      </c>
      <c r="AP5" s="21"/>
      <c r="AQ5" s="21">
        <v>10</v>
      </c>
      <c r="AR5" s="22"/>
      <c r="AS5" s="22"/>
      <c r="AT5" s="22">
        <v>1</v>
      </c>
      <c r="AU5" s="22">
        <v>2</v>
      </c>
      <c r="AV5" s="22"/>
      <c r="AW5" s="22"/>
      <c r="AX5" s="22">
        <v>2</v>
      </c>
      <c r="AY5" s="22">
        <v>2</v>
      </c>
      <c r="AZ5" s="22"/>
      <c r="BA5" s="22"/>
      <c r="BB5" s="22">
        <v>20</v>
      </c>
      <c r="BC5" s="22">
        <v>2</v>
      </c>
      <c r="BD5" s="22"/>
      <c r="BE5" s="22"/>
      <c r="BF5" s="22"/>
      <c r="BG5" s="22"/>
      <c r="BH5" s="22"/>
      <c r="BI5" s="22"/>
      <c r="BJ5" s="22">
        <v>10</v>
      </c>
      <c r="BK5" s="22">
        <v>2</v>
      </c>
      <c r="BL5" s="22">
        <v>1</v>
      </c>
      <c r="BM5" s="22">
        <v>24</v>
      </c>
      <c r="BN5" s="22">
        <v>1</v>
      </c>
      <c r="BO5" s="22">
        <v>5</v>
      </c>
      <c r="BP5" s="22"/>
      <c r="BQ5" s="22"/>
      <c r="BR5" s="22">
        <v>20</v>
      </c>
      <c r="BS5" s="22">
        <v>5</v>
      </c>
    </row>
    <row r="6" spans="1:71" ht="14.25" customHeight="1">
      <c r="A6" s="11">
        <f>+A5+1</f>
        <v>2</v>
      </c>
      <c r="B6" s="11" t="s">
        <v>287</v>
      </c>
      <c r="C6" s="11">
        <v>9639</v>
      </c>
      <c r="D6" s="18" t="s">
        <v>157</v>
      </c>
      <c r="E6" s="18">
        <f t="shared" si="0"/>
        <v>1</v>
      </c>
      <c r="F6" s="19" t="s">
        <v>460</v>
      </c>
      <c r="G6" s="108">
        <f t="shared" si="1"/>
        <v>86</v>
      </c>
      <c r="H6" s="108">
        <f t="shared" si="2"/>
        <v>71</v>
      </c>
      <c r="I6" s="84"/>
      <c r="J6" s="34"/>
      <c r="K6" s="12">
        <v>2</v>
      </c>
      <c r="L6" s="12"/>
      <c r="M6" s="12">
        <v>15</v>
      </c>
      <c r="N6" s="12">
        <v>42</v>
      </c>
      <c r="O6" s="12">
        <v>4</v>
      </c>
      <c r="P6" s="12">
        <v>1</v>
      </c>
      <c r="Q6" s="12">
        <v>12</v>
      </c>
      <c r="R6" s="12">
        <v>10</v>
      </c>
      <c r="S6" s="17"/>
      <c r="T6" s="12">
        <v>12</v>
      </c>
      <c r="U6" s="12">
        <v>7</v>
      </c>
      <c r="V6" s="12">
        <v>11</v>
      </c>
      <c r="W6" s="12">
        <v>16</v>
      </c>
      <c r="X6" s="12">
        <v>5</v>
      </c>
      <c r="Y6" s="12">
        <v>4</v>
      </c>
      <c r="Z6" s="12">
        <v>4</v>
      </c>
      <c r="AA6" s="12">
        <v>12</v>
      </c>
      <c r="AB6" s="17">
        <v>4</v>
      </c>
      <c r="AC6" s="17">
        <v>4</v>
      </c>
      <c r="AD6" s="17">
        <v>5</v>
      </c>
      <c r="AE6" s="17">
        <v>5</v>
      </c>
      <c r="AF6" s="17">
        <v>6</v>
      </c>
      <c r="AG6" s="17">
        <v>1</v>
      </c>
      <c r="AH6" s="17">
        <v>70</v>
      </c>
      <c r="AI6" s="17"/>
      <c r="AJ6" s="17"/>
      <c r="AK6" s="17"/>
      <c r="AL6" s="17"/>
      <c r="AM6" s="17"/>
      <c r="AN6" s="17"/>
      <c r="AO6" s="12">
        <v>6</v>
      </c>
      <c r="AP6" s="12">
        <v>2</v>
      </c>
      <c r="AQ6" s="12">
        <v>45</v>
      </c>
      <c r="AR6" s="17">
        <v>1</v>
      </c>
      <c r="AS6" s="17">
        <v>50</v>
      </c>
      <c r="AT6" s="17"/>
      <c r="AU6" s="17"/>
      <c r="AV6" s="17"/>
      <c r="AW6" s="17"/>
      <c r="AX6" s="17"/>
      <c r="AY6" s="17"/>
      <c r="AZ6" s="17"/>
      <c r="BA6" s="17"/>
      <c r="BB6" s="17">
        <v>3</v>
      </c>
      <c r="BC6" s="17">
        <v>20</v>
      </c>
      <c r="BD6" s="17"/>
      <c r="BE6" s="17"/>
      <c r="BF6" s="17"/>
      <c r="BG6" s="17"/>
      <c r="BH6" s="17"/>
      <c r="BI6" s="17"/>
      <c r="BJ6" s="17">
        <v>8</v>
      </c>
      <c r="BK6" s="17">
        <v>4</v>
      </c>
      <c r="BL6" s="17">
        <v>1</v>
      </c>
      <c r="BM6" s="17">
        <v>24</v>
      </c>
      <c r="BN6" s="17"/>
      <c r="BO6" s="17"/>
      <c r="BP6" s="17"/>
      <c r="BQ6" s="17"/>
      <c r="BR6" s="17"/>
      <c r="BS6" s="17"/>
    </row>
    <row r="7" spans="1:71" ht="14.25" customHeight="1">
      <c r="A7" s="11">
        <f aca="true" t="shared" si="3" ref="A7:A40">+A6+1</f>
        <v>3</v>
      </c>
      <c r="B7" s="11" t="s">
        <v>287</v>
      </c>
      <c r="C7" s="11">
        <v>9640</v>
      </c>
      <c r="D7" s="18" t="s">
        <v>158</v>
      </c>
      <c r="E7" s="18">
        <f t="shared" si="0"/>
      </c>
      <c r="F7" s="19" t="s">
        <v>316</v>
      </c>
      <c r="G7" s="108">
        <f t="shared" si="1"/>
        <v>16</v>
      </c>
      <c r="H7" s="108">
        <f t="shared" si="2"/>
        <v>17</v>
      </c>
      <c r="I7" s="84"/>
      <c r="J7" s="34"/>
      <c r="K7" s="12"/>
      <c r="L7" s="12">
        <v>1</v>
      </c>
      <c r="M7" s="12"/>
      <c r="N7" s="12">
        <v>12</v>
      </c>
      <c r="O7" s="12"/>
      <c r="P7" s="12">
        <v>1</v>
      </c>
      <c r="Q7" s="12"/>
      <c r="R7" s="12">
        <v>2</v>
      </c>
      <c r="S7" s="17"/>
      <c r="T7" s="12"/>
      <c r="U7" s="12"/>
      <c r="V7" s="12">
        <v>4</v>
      </c>
      <c r="W7" s="12">
        <v>6</v>
      </c>
      <c r="X7" s="12"/>
      <c r="Y7" s="12"/>
      <c r="Z7" s="12">
        <v>3</v>
      </c>
      <c r="AA7" s="12">
        <v>4</v>
      </c>
      <c r="AB7" s="17">
        <v>1</v>
      </c>
      <c r="AC7" s="17">
        <v>1</v>
      </c>
      <c r="AD7" s="17">
        <v>2</v>
      </c>
      <c r="AE7" s="17">
        <v>1</v>
      </c>
      <c r="AF7" s="17">
        <v>6</v>
      </c>
      <c r="AG7" s="17">
        <v>1</v>
      </c>
      <c r="AH7" s="17">
        <v>36</v>
      </c>
      <c r="AI7" s="17"/>
      <c r="AJ7" s="17"/>
      <c r="AK7" s="17"/>
      <c r="AL7" s="17"/>
      <c r="AM7" s="17"/>
      <c r="AN7" s="17">
        <v>5</v>
      </c>
      <c r="AO7" s="12">
        <v>15.75</v>
      </c>
      <c r="AP7" s="12"/>
      <c r="AQ7" s="12"/>
      <c r="AR7" s="17">
        <v>1</v>
      </c>
      <c r="AS7" s="17">
        <v>50</v>
      </c>
      <c r="AT7" s="17"/>
      <c r="AU7" s="17"/>
      <c r="AV7" s="17"/>
      <c r="AW7" s="17"/>
      <c r="AX7" s="17"/>
      <c r="AY7" s="17"/>
      <c r="AZ7" s="17"/>
      <c r="BA7" s="17"/>
      <c r="BB7" s="17">
        <v>1</v>
      </c>
      <c r="BC7" s="17">
        <v>4</v>
      </c>
      <c r="BD7" s="17">
        <v>1</v>
      </c>
      <c r="BE7" s="17">
        <v>8</v>
      </c>
      <c r="BF7" s="17">
        <v>1</v>
      </c>
      <c r="BG7" s="17">
        <v>2.5</v>
      </c>
      <c r="BH7" s="17">
        <v>1</v>
      </c>
      <c r="BI7" s="17">
        <v>24</v>
      </c>
      <c r="BJ7" s="17">
        <v>7</v>
      </c>
      <c r="BK7" s="17">
        <v>28</v>
      </c>
      <c r="BL7" s="17">
        <v>1</v>
      </c>
      <c r="BM7" s="17">
        <v>8</v>
      </c>
      <c r="BN7" s="17">
        <v>10</v>
      </c>
      <c r="BO7" s="17">
        <v>51</v>
      </c>
      <c r="BP7" s="17"/>
      <c r="BQ7" s="17"/>
      <c r="BR7" s="17"/>
      <c r="BS7" s="17"/>
    </row>
    <row r="8" spans="1:71" ht="14.25" customHeight="1">
      <c r="A8" s="11">
        <f t="shared" si="3"/>
        <v>4</v>
      </c>
      <c r="B8" s="11" t="s">
        <v>287</v>
      </c>
      <c r="C8" s="11">
        <v>9648</v>
      </c>
      <c r="D8" s="18" t="s">
        <v>159</v>
      </c>
      <c r="E8" s="18">
        <f t="shared" si="0"/>
      </c>
      <c r="F8" s="19" t="s">
        <v>316</v>
      </c>
      <c r="G8" s="108">
        <f t="shared" si="1"/>
        <v>36</v>
      </c>
      <c r="H8" s="108">
        <f t="shared" si="2"/>
        <v>0</v>
      </c>
      <c r="I8" s="84"/>
      <c r="J8" s="34"/>
      <c r="K8" s="12">
        <v>2</v>
      </c>
      <c r="L8" s="12">
        <v>6</v>
      </c>
      <c r="M8" s="12">
        <v>2</v>
      </c>
      <c r="N8" s="12">
        <v>17</v>
      </c>
      <c r="O8" s="12"/>
      <c r="P8" s="12"/>
      <c r="Q8" s="12">
        <v>1</v>
      </c>
      <c r="R8" s="12">
        <v>8</v>
      </c>
      <c r="S8" s="17">
        <v>0</v>
      </c>
      <c r="T8" s="12"/>
      <c r="U8" s="12"/>
      <c r="V8" s="12"/>
      <c r="W8" s="12"/>
      <c r="X8" s="12"/>
      <c r="Y8" s="12"/>
      <c r="Z8" s="12"/>
      <c r="AA8" s="12"/>
      <c r="AB8" s="17"/>
      <c r="AC8" s="17">
        <v>1</v>
      </c>
      <c r="AD8" s="17">
        <v>5</v>
      </c>
      <c r="AE8" s="17"/>
      <c r="AF8" s="17">
        <v>2</v>
      </c>
      <c r="AG8" s="17"/>
      <c r="AH8" s="17">
        <v>22</v>
      </c>
      <c r="AI8" s="17">
        <v>1</v>
      </c>
      <c r="AJ8" s="17"/>
      <c r="AK8" s="17"/>
      <c r="AL8" s="17"/>
      <c r="AM8" s="17"/>
      <c r="AN8" s="17"/>
      <c r="AO8" s="12"/>
      <c r="AP8" s="12"/>
      <c r="AQ8" s="12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71" ht="14.25" customHeight="1">
      <c r="A9" s="11">
        <f t="shared" si="3"/>
        <v>5</v>
      </c>
      <c r="B9" s="11" t="s">
        <v>287</v>
      </c>
      <c r="C9" s="11">
        <v>9659</v>
      </c>
      <c r="D9" s="18" t="s">
        <v>166</v>
      </c>
      <c r="E9" s="18">
        <f t="shared" si="0"/>
        <v>1</v>
      </c>
      <c r="F9" s="19" t="s">
        <v>460</v>
      </c>
      <c r="G9" s="108">
        <f t="shared" si="1"/>
        <v>16</v>
      </c>
      <c r="H9" s="108">
        <f t="shared" si="2"/>
        <v>11</v>
      </c>
      <c r="I9" s="84"/>
      <c r="J9" s="22"/>
      <c r="K9" s="21"/>
      <c r="L9" s="21"/>
      <c r="M9" s="21">
        <v>1</v>
      </c>
      <c r="N9" s="21">
        <v>10</v>
      </c>
      <c r="O9" s="21"/>
      <c r="P9" s="21"/>
      <c r="Q9" s="21"/>
      <c r="R9" s="21">
        <v>5</v>
      </c>
      <c r="S9" s="17"/>
      <c r="T9" s="21"/>
      <c r="U9" s="21"/>
      <c r="V9" s="21">
        <v>2</v>
      </c>
      <c r="W9" s="21">
        <v>3</v>
      </c>
      <c r="X9" s="21"/>
      <c r="Y9" s="21"/>
      <c r="Z9" s="21"/>
      <c r="AA9" s="22">
        <v>6</v>
      </c>
      <c r="AB9" s="22"/>
      <c r="AC9" s="22"/>
      <c r="AD9" s="22">
        <v>2</v>
      </c>
      <c r="AE9" s="22"/>
      <c r="AF9" s="22"/>
      <c r="AG9" s="22"/>
      <c r="AH9" s="22">
        <v>17</v>
      </c>
      <c r="AI9" s="22"/>
      <c r="AJ9" s="22"/>
      <c r="AK9" s="22"/>
      <c r="AL9" s="22"/>
      <c r="AM9" s="22"/>
      <c r="AN9" s="22"/>
      <c r="AO9" s="21">
        <v>5</v>
      </c>
      <c r="AP9" s="21"/>
      <c r="AQ9" s="21">
        <v>6</v>
      </c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>
        <v>3</v>
      </c>
      <c r="BC9" s="22">
        <v>8</v>
      </c>
      <c r="BD9" s="22"/>
      <c r="BE9" s="22"/>
      <c r="BF9" s="22"/>
      <c r="BG9" s="22"/>
      <c r="BH9" s="22"/>
      <c r="BI9" s="22"/>
      <c r="BJ9" s="22">
        <v>4</v>
      </c>
      <c r="BK9" s="22">
        <v>15</v>
      </c>
      <c r="BL9" s="22"/>
      <c r="BM9" s="22"/>
      <c r="BN9" s="22">
        <v>2</v>
      </c>
      <c r="BO9" s="22">
        <v>10</v>
      </c>
      <c r="BP9" s="22"/>
      <c r="BQ9" s="22"/>
      <c r="BR9" s="22"/>
      <c r="BS9" s="22"/>
    </row>
    <row r="10" spans="1:71" ht="14.25" customHeight="1">
      <c r="A10" s="11">
        <f t="shared" si="3"/>
        <v>6</v>
      </c>
      <c r="B10" s="11" t="s">
        <v>287</v>
      </c>
      <c r="C10" s="11">
        <v>9660</v>
      </c>
      <c r="D10" s="18" t="s">
        <v>168</v>
      </c>
      <c r="E10" s="18">
        <f t="shared" si="0"/>
        <v>1</v>
      </c>
      <c r="F10" s="19" t="s">
        <v>460</v>
      </c>
      <c r="G10" s="108">
        <f t="shared" si="1"/>
        <v>89</v>
      </c>
      <c r="H10" s="108">
        <f t="shared" si="2"/>
        <v>20</v>
      </c>
      <c r="I10" s="84"/>
      <c r="J10" s="22"/>
      <c r="K10" s="12">
        <v>4</v>
      </c>
      <c r="L10" s="12">
        <v>10</v>
      </c>
      <c r="M10" s="12">
        <v>11</v>
      </c>
      <c r="N10" s="12">
        <v>28</v>
      </c>
      <c r="O10" s="12">
        <v>6</v>
      </c>
      <c r="P10" s="12">
        <v>8</v>
      </c>
      <c r="Q10" s="12">
        <v>6</v>
      </c>
      <c r="R10" s="12">
        <v>16</v>
      </c>
      <c r="S10" s="17"/>
      <c r="T10" s="12">
        <v>3</v>
      </c>
      <c r="U10" s="12">
        <v>1</v>
      </c>
      <c r="V10" s="12">
        <v>5</v>
      </c>
      <c r="W10" s="12">
        <v>4</v>
      </c>
      <c r="X10" s="12">
        <v>1</v>
      </c>
      <c r="Y10" s="12"/>
      <c r="Z10" s="12">
        <v>4</v>
      </c>
      <c r="AA10" s="12">
        <v>2</v>
      </c>
      <c r="AB10" s="17">
        <v>8</v>
      </c>
      <c r="AC10" s="17">
        <v>3</v>
      </c>
      <c r="AD10" s="17"/>
      <c r="AE10" s="17"/>
      <c r="AF10" s="17">
        <v>9</v>
      </c>
      <c r="AG10" s="17">
        <v>4</v>
      </c>
      <c r="AH10" s="17">
        <v>55</v>
      </c>
      <c r="AI10" s="17">
        <v>2</v>
      </c>
      <c r="AJ10" s="17">
        <v>1</v>
      </c>
      <c r="AK10" s="17">
        <v>1</v>
      </c>
      <c r="AL10" s="17"/>
      <c r="AM10" s="17"/>
      <c r="AN10" s="17">
        <v>4</v>
      </c>
      <c r="AO10" s="12">
        <v>20</v>
      </c>
      <c r="AP10" s="12">
        <v>12</v>
      </c>
      <c r="AQ10" s="12">
        <v>38</v>
      </c>
      <c r="AR10" s="17">
        <v>1</v>
      </c>
      <c r="AS10" s="17">
        <v>55</v>
      </c>
      <c r="AT10" s="17"/>
      <c r="AU10" s="17"/>
      <c r="AV10" s="17">
        <v>1</v>
      </c>
      <c r="AW10" s="17">
        <v>10</v>
      </c>
      <c r="AX10" s="17"/>
      <c r="AY10" s="17"/>
      <c r="AZ10" s="17"/>
      <c r="BA10" s="17"/>
      <c r="BB10" s="17">
        <v>23</v>
      </c>
      <c r="BC10" s="17">
        <v>40</v>
      </c>
      <c r="BD10" s="17">
        <v>1</v>
      </c>
      <c r="BE10" s="17">
        <v>10</v>
      </c>
      <c r="BF10" s="17">
        <v>2</v>
      </c>
      <c r="BG10" s="17">
        <v>10</v>
      </c>
      <c r="BH10" s="17"/>
      <c r="BI10" s="17"/>
      <c r="BJ10" s="17">
        <v>16</v>
      </c>
      <c r="BK10" s="17">
        <v>5</v>
      </c>
      <c r="BL10" s="17">
        <v>1</v>
      </c>
      <c r="BM10" s="17">
        <v>15</v>
      </c>
      <c r="BN10" s="17"/>
      <c r="BO10" s="17"/>
      <c r="BP10" s="17"/>
      <c r="BQ10" s="17"/>
      <c r="BR10" s="17">
        <v>16</v>
      </c>
      <c r="BS10" s="17"/>
    </row>
    <row r="11" spans="1:71" ht="14.25" customHeight="1">
      <c r="A11" s="11">
        <f t="shared" si="3"/>
        <v>7</v>
      </c>
      <c r="B11" s="11" t="s">
        <v>287</v>
      </c>
      <c r="C11" s="11">
        <v>9662</v>
      </c>
      <c r="D11" s="18" t="s">
        <v>169</v>
      </c>
      <c r="E11" s="18">
        <f t="shared" si="0"/>
        <v>1</v>
      </c>
      <c r="F11" s="19" t="s">
        <v>460</v>
      </c>
      <c r="G11" s="108">
        <f t="shared" si="1"/>
        <v>34</v>
      </c>
      <c r="H11" s="108">
        <f t="shared" si="2"/>
        <v>9</v>
      </c>
      <c r="I11" s="84"/>
      <c r="J11" s="22"/>
      <c r="K11" s="12"/>
      <c r="L11" s="12"/>
      <c r="M11" s="12">
        <v>2</v>
      </c>
      <c r="N11" s="12">
        <v>23</v>
      </c>
      <c r="O11" s="12"/>
      <c r="P11" s="12"/>
      <c r="Q11" s="12">
        <v>1</v>
      </c>
      <c r="R11" s="12">
        <v>8</v>
      </c>
      <c r="S11" s="17"/>
      <c r="T11" s="12"/>
      <c r="U11" s="12"/>
      <c r="V11" s="12">
        <v>1</v>
      </c>
      <c r="W11" s="12">
        <v>7</v>
      </c>
      <c r="X11" s="12"/>
      <c r="Y11" s="12"/>
      <c r="Z11" s="12"/>
      <c r="AA11" s="12">
        <v>1</v>
      </c>
      <c r="AB11" s="17"/>
      <c r="AC11" s="17">
        <v>2</v>
      </c>
      <c r="AD11" s="17">
        <v>1</v>
      </c>
      <c r="AE11" s="17"/>
      <c r="AF11" s="17">
        <v>3</v>
      </c>
      <c r="AG11" s="17"/>
      <c r="AH11" s="17">
        <v>29</v>
      </c>
      <c r="AI11" s="17"/>
      <c r="AJ11" s="17"/>
      <c r="AK11" s="17"/>
      <c r="AL11" s="17"/>
      <c r="AM11" s="17"/>
      <c r="AN11" s="17"/>
      <c r="AO11" s="12"/>
      <c r="AP11" s="12"/>
      <c r="AQ11" s="12"/>
      <c r="AR11" s="17">
        <v>1</v>
      </c>
      <c r="AS11" s="17">
        <v>25</v>
      </c>
      <c r="AT11" s="17"/>
      <c r="AU11" s="17"/>
      <c r="AV11" s="17"/>
      <c r="AW11" s="17"/>
      <c r="AX11" s="17"/>
      <c r="AY11" s="17"/>
      <c r="AZ11" s="17"/>
      <c r="BA11" s="17"/>
      <c r="BB11" s="17">
        <v>4</v>
      </c>
      <c r="BC11" s="17">
        <v>6</v>
      </c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>
        <v>5</v>
      </c>
      <c r="BO11" s="17">
        <v>7</v>
      </c>
      <c r="BP11" s="17">
        <v>1</v>
      </c>
      <c r="BQ11" s="17">
        <v>1</v>
      </c>
      <c r="BR11" s="17">
        <v>1</v>
      </c>
      <c r="BS11" s="17">
        <v>2</v>
      </c>
    </row>
    <row r="12" spans="1:71" ht="14.25" customHeight="1">
      <c r="A12" s="11">
        <f t="shared" si="3"/>
        <v>8</v>
      </c>
      <c r="B12" s="11" t="s">
        <v>287</v>
      </c>
      <c r="C12" s="11">
        <v>9663</v>
      </c>
      <c r="D12" s="18" t="s">
        <v>160</v>
      </c>
      <c r="E12" s="18">
        <f t="shared" si="0"/>
        <v>1</v>
      </c>
      <c r="F12" s="19" t="s">
        <v>460</v>
      </c>
      <c r="G12" s="108">
        <f t="shared" si="1"/>
        <v>86</v>
      </c>
      <c r="H12" s="108">
        <f t="shared" si="2"/>
        <v>3</v>
      </c>
      <c r="I12" s="84"/>
      <c r="J12" s="22"/>
      <c r="K12" s="12"/>
      <c r="L12" s="12">
        <v>3</v>
      </c>
      <c r="M12" s="12">
        <v>12</v>
      </c>
      <c r="N12" s="12">
        <v>41</v>
      </c>
      <c r="O12" s="12"/>
      <c r="P12" s="12"/>
      <c r="Q12" s="12">
        <v>6</v>
      </c>
      <c r="R12" s="12">
        <v>24</v>
      </c>
      <c r="S12" s="17"/>
      <c r="T12" s="12"/>
      <c r="U12" s="12"/>
      <c r="V12" s="12"/>
      <c r="W12" s="12">
        <v>1</v>
      </c>
      <c r="X12" s="12"/>
      <c r="Y12" s="12"/>
      <c r="Z12" s="12"/>
      <c r="AA12" s="12">
        <v>2</v>
      </c>
      <c r="AB12" s="17">
        <v>4</v>
      </c>
      <c r="AC12" s="17">
        <v>17</v>
      </c>
      <c r="AD12" s="17">
        <v>4</v>
      </c>
      <c r="AE12" s="17">
        <v>2</v>
      </c>
      <c r="AF12" s="17">
        <v>8</v>
      </c>
      <c r="AG12" s="17">
        <v>5</v>
      </c>
      <c r="AH12" s="17">
        <v>48</v>
      </c>
      <c r="AI12" s="17">
        <v>5</v>
      </c>
      <c r="AJ12" s="17"/>
      <c r="AK12" s="17"/>
      <c r="AL12" s="17"/>
      <c r="AM12" s="17"/>
      <c r="AN12" s="17"/>
      <c r="AO12" s="12"/>
      <c r="AP12" s="12"/>
      <c r="AQ12" s="12">
        <v>24</v>
      </c>
      <c r="AR12" s="17">
        <v>1</v>
      </c>
      <c r="AS12" s="17">
        <v>36</v>
      </c>
      <c r="AT12" s="17"/>
      <c r="AU12" s="17"/>
      <c r="AV12" s="17"/>
      <c r="AW12" s="17"/>
      <c r="AX12" s="17"/>
      <c r="AY12" s="17"/>
      <c r="AZ12" s="17"/>
      <c r="BA12" s="17"/>
      <c r="BB12" s="17">
        <v>8</v>
      </c>
      <c r="BC12" s="17">
        <v>6</v>
      </c>
      <c r="BD12" s="17"/>
      <c r="BE12" s="17"/>
      <c r="BF12" s="17"/>
      <c r="BG12" s="17"/>
      <c r="BH12" s="17"/>
      <c r="BI12" s="17"/>
      <c r="BJ12" s="17">
        <v>7</v>
      </c>
      <c r="BK12" s="17">
        <v>7</v>
      </c>
      <c r="BL12" s="17">
        <v>1</v>
      </c>
      <c r="BM12" s="17">
        <v>20</v>
      </c>
      <c r="BN12" s="17">
        <v>6</v>
      </c>
      <c r="BO12" s="17">
        <v>15</v>
      </c>
      <c r="BP12" s="17"/>
      <c r="BQ12" s="17"/>
      <c r="BR12" s="17">
        <v>63</v>
      </c>
      <c r="BS12" s="17">
        <v>26</v>
      </c>
    </row>
    <row r="13" spans="1:71" ht="14.25" customHeight="1">
      <c r="A13" s="11">
        <f t="shared" si="3"/>
        <v>9</v>
      </c>
      <c r="B13" s="11" t="s">
        <v>287</v>
      </c>
      <c r="C13" s="11">
        <v>9665</v>
      </c>
      <c r="D13" s="18" t="s">
        <v>170</v>
      </c>
      <c r="E13" s="18">
        <f t="shared" si="0"/>
        <v>1</v>
      </c>
      <c r="F13" s="19" t="s">
        <v>460</v>
      </c>
      <c r="G13" s="108">
        <f t="shared" si="1"/>
        <v>237</v>
      </c>
      <c r="H13" s="108">
        <f t="shared" si="2"/>
        <v>0</v>
      </c>
      <c r="I13" s="84"/>
      <c r="J13" s="22"/>
      <c r="K13" s="17">
        <v>4</v>
      </c>
      <c r="L13" s="12">
        <v>18</v>
      </c>
      <c r="M13" s="12">
        <v>41</v>
      </c>
      <c r="N13" s="12">
        <v>83</v>
      </c>
      <c r="O13" s="12">
        <v>2</v>
      </c>
      <c r="P13" s="12">
        <v>11</v>
      </c>
      <c r="Q13" s="12">
        <v>34</v>
      </c>
      <c r="R13" s="12">
        <v>44</v>
      </c>
      <c r="S13" s="17">
        <v>0</v>
      </c>
      <c r="T13" s="12"/>
      <c r="U13" s="12"/>
      <c r="V13" s="12"/>
      <c r="W13" s="12"/>
      <c r="X13" s="12"/>
      <c r="Y13" s="12"/>
      <c r="Z13" s="12"/>
      <c r="AA13" s="12"/>
      <c r="AB13" s="17">
        <v>9</v>
      </c>
      <c r="AC13" s="17">
        <v>2</v>
      </c>
      <c r="AD13" s="17">
        <v>3</v>
      </c>
      <c r="AE13" s="17"/>
      <c r="AF13" s="17">
        <v>1</v>
      </c>
      <c r="AG13" s="17"/>
      <c r="AH13" s="17">
        <v>76</v>
      </c>
      <c r="AI13" s="17"/>
      <c r="AJ13" s="17"/>
      <c r="AK13" s="17"/>
      <c r="AL13" s="17"/>
      <c r="AM13" s="17"/>
      <c r="AN13" s="17"/>
      <c r="AO13" s="12"/>
      <c r="AP13" s="12"/>
      <c r="AQ13" s="12">
        <v>14</v>
      </c>
      <c r="AR13" s="17">
        <v>1</v>
      </c>
      <c r="AS13" s="17">
        <v>40</v>
      </c>
      <c r="AT13" s="17"/>
      <c r="AU13" s="17"/>
      <c r="AV13" s="17"/>
      <c r="AW13" s="17"/>
      <c r="AX13" s="17"/>
      <c r="AY13" s="17"/>
      <c r="AZ13" s="17">
        <v>1</v>
      </c>
      <c r="BA13" s="17">
        <v>5</v>
      </c>
      <c r="BB13" s="17">
        <v>13</v>
      </c>
      <c r="BC13" s="17">
        <v>5</v>
      </c>
      <c r="BD13" s="17"/>
      <c r="BE13" s="17"/>
      <c r="BF13" s="17"/>
      <c r="BG13" s="17"/>
      <c r="BH13" s="17"/>
      <c r="BI13" s="17"/>
      <c r="BJ13" s="17"/>
      <c r="BK13" s="17"/>
      <c r="BL13" s="17">
        <v>2</v>
      </c>
      <c r="BM13" s="17">
        <v>20</v>
      </c>
      <c r="BN13" s="17">
        <v>2</v>
      </c>
      <c r="BO13" s="17">
        <v>12</v>
      </c>
      <c r="BP13" s="17">
        <v>2</v>
      </c>
      <c r="BQ13" s="17">
        <v>10</v>
      </c>
      <c r="BR13" s="17">
        <v>6</v>
      </c>
      <c r="BS13" s="17">
        <v>10</v>
      </c>
    </row>
    <row r="14" spans="1:71" ht="14.25" customHeight="1">
      <c r="A14" s="11">
        <f t="shared" si="3"/>
        <v>10</v>
      </c>
      <c r="B14" s="11" t="s">
        <v>287</v>
      </c>
      <c r="C14" s="11">
        <v>9666</v>
      </c>
      <c r="D14" s="18" t="s">
        <v>176</v>
      </c>
      <c r="E14" s="18">
        <f t="shared" si="0"/>
        <v>1</v>
      </c>
      <c r="F14" s="19" t="s">
        <v>460</v>
      </c>
      <c r="G14" s="108">
        <f t="shared" si="1"/>
        <v>33</v>
      </c>
      <c r="H14" s="108">
        <f t="shared" si="2"/>
        <v>10</v>
      </c>
      <c r="I14" s="84"/>
      <c r="J14" s="22"/>
      <c r="K14" s="12"/>
      <c r="L14" s="12"/>
      <c r="M14" s="12">
        <v>3</v>
      </c>
      <c r="N14" s="12">
        <v>17</v>
      </c>
      <c r="O14" s="12"/>
      <c r="P14" s="12"/>
      <c r="Q14" s="12">
        <v>2</v>
      </c>
      <c r="R14" s="12">
        <v>11</v>
      </c>
      <c r="S14" s="17"/>
      <c r="T14" s="12"/>
      <c r="U14" s="12"/>
      <c r="V14" s="12">
        <v>2</v>
      </c>
      <c r="W14" s="12">
        <v>4</v>
      </c>
      <c r="X14" s="12"/>
      <c r="Y14" s="12"/>
      <c r="Z14" s="12">
        <v>1</v>
      </c>
      <c r="AA14" s="12">
        <v>3</v>
      </c>
      <c r="AB14" s="17"/>
      <c r="AC14" s="17">
        <v>5</v>
      </c>
      <c r="AD14" s="17"/>
      <c r="AE14" s="17"/>
      <c r="AF14" s="17"/>
      <c r="AG14" s="17"/>
      <c r="AH14" s="17">
        <v>15</v>
      </c>
      <c r="AI14" s="17">
        <v>4</v>
      </c>
      <c r="AJ14" s="17"/>
      <c r="AK14" s="17"/>
      <c r="AL14" s="17"/>
      <c r="AM14" s="17"/>
      <c r="AN14" s="17"/>
      <c r="AO14" s="12"/>
      <c r="AP14" s="12"/>
      <c r="AQ14" s="12"/>
      <c r="AR14" s="17">
        <v>0.5</v>
      </c>
      <c r="AS14" s="17">
        <v>22</v>
      </c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>
        <v>0.5</v>
      </c>
      <c r="BM14" s="17">
        <v>16</v>
      </c>
      <c r="BN14" s="17">
        <v>9</v>
      </c>
      <c r="BO14" s="17">
        <v>20</v>
      </c>
      <c r="BP14" s="17"/>
      <c r="BQ14" s="17"/>
      <c r="BR14" s="17"/>
      <c r="BS14" s="17"/>
    </row>
    <row r="15" spans="1:71" ht="14.25" customHeight="1">
      <c r="A15" s="11">
        <f t="shared" si="3"/>
        <v>11</v>
      </c>
      <c r="B15" s="11" t="s">
        <v>287</v>
      </c>
      <c r="C15" s="11">
        <v>9667</v>
      </c>
      <c r="D15" s="18" t="s">
        <v>171</v>
      </c>
      <c r="E15" s="18">
        <f t="shared" si="0"/>
        <v>1</v>
      </c>
      <c r="F15" s="19" t="s">
        <v>460</v>
      </c>
      <c r="G15" s="108">
        <f t="shared" si="1"/>
        <v>210</v>
      </c>
      <c r="H15" s="108">
        <f t="shared" si="2"/>
        <v>241</v>
      </c>
      <c r="I15" s="84"/>
      <c r="J15" s="22"/>
      <c r="K15" s="12">
        <v>8</v>
      </c>
      <c r="L15" s="12">
        <v>30</v>
      </c>
      <c r="M15" s="12">
        <v>50</v>
      </c>
      <c r="N15" s="12">
        <v>36</v>
      </c>
      <c r="O15" s="12">
        <v>6</v>
      </c>
      <c r="P15" s="12">
        <v>14</v>
      </c>
      <c r="Q15" s="12">
        <v>30</v>
      </c>
      <c r="R15" s="12">
        <v>36</v>
      </c>
      <c r="S15" s="17"/>
      <c r="T15" s="12">
        <v>60</v>
      </c>
      <c r="U15" s="12">
        <v>36</v>
      </c>
      <c r="V15" s="12">
        <v>20</v>
      </c>
      <c r="W15" s="12">
        <v>12</v>
      </c>
      <c r="X15" s="12">
        <v>50</v>
      </c>
      <c r="Y15" s="12">
        <v>25</v>
      </c>
      <c r="Z15" s="12">
        <v>30</v>
      </c>
      <c r="AA15" s="12">
        <v>8</v>
      </c>
      <c r="AB15" s="17">
        <v>22</v>
      </c>
      <c r="AC15" s="17"/>
      <c r="AD15" s="17"/>
      <c r="AE15" s="17"/>
      <c r="AF15" s="17">
        <v>32</v>
      </c>
      <c r="AG15" s="17">
        <v>36</v>
      </c>
      <c r="AH15" s="17">
        <v>72</v>
      </c>
      <c r="AI15" s="17">
        <v>8</v>
      </c>
      <c r="AJ15" s="17"/>
      <c r="AK15" s="17"/>
      <c r="AL15" s="17"/>
      <c r="AM15" s="17"/>
      <c r="AN15" s="17">
        <v>7</v>
      </c>
      <c r="AO15" s="12">
        <v>30</v>
      </c>
      <c r="AP15" s="12">
        <v>14</v>
      </c>
      <c r="AQ15" s="12">
        <v>46</v>
      </c>
      <c r="AR15" s="17">
        <v>1</v>
      </c>
      <c r="AS15" s="17">
        <v>40</v>
      </c>
      <c r="AT15" s="17"/>
      <c r="AU15" s="17"/>
      <c r="AV15" s="17">
        <v>1</v>
      </c>
      <c r="AW15" s="17">
        <v>20</v>
      </c>
      <c r="AX15" s="17"/>
      <c r="AY15" s="17"/>
      <c r="AZ15" s="17"/>
      <c r="BA15" s="17"/>
      <c r="BB15" s="17"/>
      <c r="BC15" s="17"/>
      <c r="BD15" s="17"/>
      <c r="BE15" s="17"/>
      <c r="BF15" s="17">
        <v>2</v>
      </c>
      <c r="BG15" s="17">
        <v>3</v>
      </c>
      <c r="BH15" s="17"/>
      <c r="BI15" s="17"/>
      <c r="BJ15" s="17">
        <v>30</v>
      </c>
      <c r="BK15" s="17">
        <v>3</v>
      </c>
      <c r="BL15" s="17"/>
      <c r="BM15" s="17"/>
      <c r="BN15" s="17">
        <v>5</v>
      </c>
      <c r="BO15" s="17"/>
      <c r="BP15" s="17">
        <v>2</v>
      </c>
      <c r="BQ15" s="17">
        <v>50</v>
      </c>
      <c r="BR15" s="17">
        <v>2</v>
      </c>
      <c r="BS15" s="17">
        <v>40</v>
      </c>
    </row>
    <row r="16" spans="1:71" ht="14.25" customHeight="1">
      <c r="A16" s="11">
        <f t="shared" si="3"/>
        <v>12</v>
      </c>
      <c r="B16" s="11" t="s">
        <v>287</v>
      </c>
      <c r="C16" s="11">
        <v>9668</v>
      </c>
      <c r="D16" s="18" t="s">
        <v>161</v>
      </c>
      <c r="E16" s="18">
        <f t="shared" si="0"/>
        <v>1</v>
      </c>
      <c r="F16" s="19" t="s">
        <v>460</v>
      </c>
      <c r="G16" s="108">
        <f t="shared" si="1"/>
        <v>45</v>
      </c>
      <c r="H16" s="108">
        <f t="shared" si="2"/>
        <v>0</v>
      </c>
      <c r="I16" s="84"/>
      <c r="J16" s="22"/>
      <c r="K16" s="12"/>
      <c r="L16" s="12">
        <v>3</v>
      </c>
      <c r="M16" s="12">
        <v>5</v>
      </c>
      <c r="N16" s="12">
        <v>26</v>
      </c>
      <c r="O16" s="12">
        <v>2</v>
      </c>
      <c r="P16" s="12"/>
      <c r="Q16" s="12">
        <v>2</v>
      </c>
      <c r="R16" s="12">
        <v>7</v>
      </c>
      <c r="S16" s="17">
        <v>0</v>
      </c>
      <c r="T16" s="12"/>
      <c r="U16" s="12"/>
      <c r="V16" s="12"/>
      <c r="W16" s="12"/>
      <c r="X16" s="12"/>
      <c r="Y16" s="12"/>
      <c r="Z16" s="12"/>
      <c r="AA16" s="12"/>
      <c r="AB16" s="17"/>
      <c r="AC16" s="17">
        <v>2</v>
      </c>
      <c r="AD16" s="17"/>
      <c r="AE16" s="17"/>
      <c r="AF16" s="17"/>
      <c r="AG16" s="17">
        <v>2</v>
      </c>
      <c r="AH16" s="17">
        <v>35</v>
      </c>
      <c r="AI16" s="17">
        <v>3</v>
      </c>
      <c r="AJ16" s="17"/>
      <c r="AK16" s="17"/>
      <c r="AL16" s="17"/>
      <c r="AM16" s="17"/>
      <c r="AN16" s="17"/>
      <c r="AO16" s="12"/>
      <c r="AP16" s="12"/>
      <c r="AQ16" s="12">
        <v>10</v>
      </c>
      <c r="AR16" s="17">
        <v>1</v>
      </c>
      <c r="AS16" s="17">
        <v>20</v>
      </c>
      <c r="AT16" s="17">
        <v>4</v>
      </c>
      <c r="AU16" s="17">
        <v>10</v>
      </c>
      <c r="AV16" s="17"/>
      <c r="AW16" s="17"/>
      <c r="AX16" s="17"/>
      <c r="AY16" s="17"/>
      <c r="AZ16" s="17"/>
      <c r="BA16" s="17"/>
      <c r="BB16" s="17">
        <v>6</v>
      </c>
      <c r="BC16" s="17">
        <v>15</v>
      </c>
      <c r="BD16" s="17"/>
      <c r="BE16" s="17"/>
      <c r="BF16" s="17"/>
      <c r="BG16" s="17"/>
      <c r="BH16" s="17"/>
      <c r="BI16" s="17"/>
      <c r="BJ16" s="17">
        <v>3</v>
      </c>
      <c r="BK16" s="17">
        <v>12</v>
      </c>
      <c r="BL16" s="17"/>
      <c r="BM16" s="17"/>
      <c r="BN16" s="17">
        <v>30</v>
      </c>
      <c r="BO16" s="17">
        <v>35</v>
      </c>
      <c r="BP16" s="17"/>
      <c r="BQ16" s="17"/>
      <c r="BR16" s="17">
        <v>4</v>
      </c>
      <c r="BS16" s="17">
        <v>5</v>
      </c>
    </row>
    <row r="17" spans="1:71" ht="14.25" customHeight="1">
      <c r="A17" s="11">
        <f t="shared" si="3"/>
        <v>13</v>
      </c>
      <c r="B17" s="11" t="s">
        <v>287</v>
      </c>
      <c r="C17" s="11">
        <v>9672</v>
      </c>
      <c r="D17" s="18" t="s">
        <v>298</v>
      </c>
      <c r="E17" s="18">
        <f t="shared" si="0"/>
        <v>1</v>
      </c>
      <c r="F17" s="19" t="s">
        <v>460</v>
      </c>
      <c r="G17" s="108">
        <f t="shared" si="1"/>
        <v>48</v>
      </c>
      <c r="H17" s="108">
        <f t="shared" si="2"/>
        <v>1</v>
      </c>
      <c r="I17" s="84"/>
      <c r="J17" s="22"/>
      <c r="K17" s="12"/>
      <c r="L17" s="12">
        <v>2</v>
      </c>
      <c r="M17" s="12">
        <v>9</v>
      </c>
      <c r="N17" s="12">
        <v>17</v>
      </c>
      <c r="O17" s="12"/>
      <c r="P17" s="12">
        <v>1</v>
      </c>
      <c r="Q17" s="12">
        <v>6</v>
      </c>
      <c r="R17" s="12">
        <v>13</v>
      </c>
      <c r="S17" s="17"/>
      <c r="T17" s="12">
        <v>1</v>
      </c>
      <c r="U17" s="12"/>
      <c r="V17" s="12"/>
      <c r="W17" s="12"/>
      <c r="X17" s="12"/>
      <c r="Y17" s="12"/>
      <c r="Z17" s="12"/>
      <c r="AA17" s="12"/>
      <c r="AB17" s="17">
        <v>2</v>
      </c>
      <c r="AC17" s="17"/>
      <c r="AD17" s="17"/>
      <c r="AE17" s="17"/>
      <c r="AF17" s="17">
        <v>1</v>
      </c>
      <c r="AG17" s="17"/>
      <c r="AH17" s="17">
        <v>27</v>
      </c>
      <c r="AI17" s="17"/>
      <c r="AJ17" s="17"/>
      <c r="AK17" s="17"/>
      <c r="AL17" s="17"/>
      <c r="AM17" s="17"/>
      <c r="AN17" s="17"/>
      <c r="AO17" s="12"/>
      <c r="AP17" s="12"/>
      <c r="AQ17" s="12"/>
      <c r="AR17" s="17">
        <v>1</v>
      </c>
      <c r="AS17" s="17">
        <v>5</v>
      </c>
      <c r="AT17" s="17"/>
      <c r="AU17" s="17"/>
      <c r="AV17" s="17"/>
      <c r="AW17" s="17"/>
      <c r="AX17" s="17"/>
      <c r="AY17" s="17"/>
      <c r="AZ17" s="17"/>
      <c r="BA17" s="17"/>
      <c r="BB17" s="17">
        <v>1</v>
      </c>
      <c r="BC17" s="17">
        <v>1</v>
      </c>
      <c r="BD17" s="17"/>
      <c r="BE17" s="17"/>
      <c r="BF17" s="17"/>
      <c r="BG17" s="17"/>
      <c r="BH17" s="17"/>
      <c r="BI17" s="17"/>
      <c r="BJ17" s="17">
        <v>6</v>
      </c>
      <c r="BK17" s="17">
        <v>10</v>
      </c>
      <c r="BL17" s="17">
        <v>2</v>
      </c>
      <c r="BM17" s="17">
        <v>15</v>
      </c>
      <c r="BN17" s="17"/>
      <c r="BO17" s="17"/>
      <c r="BP17" s="17"/>
      <c r="BQ17" s="17"/>
      <c r="BR17" s="17"/>
      <c r="BS17" s="17"/>
    </row>
    <row r="18" spans="1:71" ht="14.25" customHeight="1">
      <c r="A18" s="11">
        <f t="shared" si="3"/>
        <v>14</v>
      </c>
      <c r="B18" s="11" t="s">
        <v>287</v>
      </c>
      <c r="C18" s="11">
        <v>9673</v>
      </c>
      <c r="D18" s="18" t="s">
        <v>299</v>
      </c>
      <c r="E18" s="18">
        <f t="shared" si="0"/>
        <v>1</v>
      </c>
      <c r="F18" s="19" t="s">
        <v>460</v>
      </c>
      <c r="G18" s="108">
        <f t="shared" si="1"/>
        <v>252</v>
      </c>
      <c r="H18" s="108">
        <f t="shared" si="2"/>
        <v>862</v>
      </c>
      <c r="I18" s="84"/>
      <c r="J18" s="22"/>
      <c r="K18" s="12">
        <v>3</v>
      </c>
      <c r="L18" s="12">
        <v>21</v>
      </c>
      <c r="M18" s="12">
        <v>67</v>
      </c>
      <c r="N18" s="12">
        <v>59</v>
      </c>
      <c r="O18" s="12">
        <v>2</v>
      </c>
      <c r="P18" s="12">
        <v>13</v>
      </c>
      <c r="Q18" s="12">
        <v>44</v>
      </c>
      <c r="R18" s="12">
        <v>43</v>
      </c>
      <c r="S18" s="17"/>
      <c r="T18" s="12">
        <v>34</v>
      </c>
      <c r="U18" s="12">
        <v>143</v>
      </c>
      <c r="V18" s="12">
        <v>268</v>
      </c>
      <c r="W18" s="12">
        <v>62</v>
      </c>
      <c r="X18" s="12">
        <v>33</v>
      </c>
      <c r="Y18" s="12">
        <v>108</v>
      </c>
      <c r="Z18" s="12">
        <v>174</v>
      </c>
      <c r="AA18" s="12">
        <v>40</v>
      </c>
      <c r="AB18" s="17"/>
      <c r="AC18" s="17">
        <v>8</v>
      </c>
      <c r="AD18" s="17">
        <v>2</v>
      </c>
      <c r="AE18" s="17">
        <v>14</v>
      </c>
      <c r="AF18" s="17">
        <v>159</v>
      </c>
      <c r="AG18" s="17">
        <v>83</v>
      </c>
      <c r="AH18" s="17">
        <v>703</v>
      </c>
      <c r="AI18" s="17">
        <v>2</v>
      </c>
      <c r="AJ18" s="17">
        <v>19</v>
      </c>
      <c r="AK18" s="17">
        <v>11</v>
      </c>
      <c r="AL18" s="17"/>
      <c r="AM18" s="17"/>
      <c r="AN18" s="17"/>
      <c r="AO18" s="12">
        <v>230</v>
      </c>
      <c r="AP18" s="12">
        <v>140</v>
      </c>
      <c r="AQ18" s="12">
        <v>375</v>
      </c>
      <c r="AR18" s="17">
        <v>3</v>
      </c>
      <c r="AS18" s="17">
        <v>150</v>
      </c>
      <c r="AT18" s="17"/>
      <c r="AU18" s="17"/>
      <c r="AV18" s="17">
        <v>1</v>
      </c>
      <c r="AW18" s="17">
        <v>50</v>
      </c>
      <c r="AX18" s="17"/>
      <c r="AY18" s="17"/>
      <c r="AZ18" s="17">
        <v>7</v>
      </c>
      <c r="BA18" s="17">
        <v>95</v>
      </c>
      <c r="BB18" s="17">
        <v>7</v>
      </c>
      <c r="BC18" s="17">
        <v>14</v>
      </c>
      <c r="BD18" s="17">
        <v>13</v>
      </c>
      <c r="BE18" s="17">
        <v>277</v>
      </c>
      <c r="BF18" s="17">
        <v>24</v>
      </c>
      <c r="BG18" s="17">
        <v>120</v>
      </c>
      <c r="BH18" s="17">
        <v>5</v>
      </c>
      <c r="BI18" s="17">
        <v>81</v>
      </c>
      <c r="BJ18" s="17">
        <v>71</v>
      </c>
      <c r="BK18" s="17">
        <v>93</v>
      </c>
      <c r="BL18" s="17">
        <v>8</v>
      </c>
      <c r="BM18" s="17">
        <v>143</v>
      </c>
      <c r="BN18" s="17">
        <v>3</v>
      </c>
      <c r="BO18" s="17">
        <v>3</v>
      </c>
      <c r="BP18" s="17">
        <v>13</v>
      </c>
      <c r="BQ18" s="17">
        <v>136.5</v>
      </c>
      <c r="BR18" s="17">
        <v>52</v>
      </c>
      <c r="BS18" s="17">
        <v>77</v>
      </c>
    </row>
    <row r="19" spans="1:71" ht="14.25" customHeight="1">
      <c r="A19" s="11">
        <f t="shared" si="3"/>
        <v>15</v>
      </c>
      <c r="B19" s="11" t="s">
        <v>287</v>
      </c>
      <c r="C19" s="11">
        <v>9677</v>
      </c>
      <c r="D19" s="18" t="s">
        <v>174</v>
      </c>
      <c r="E19" s="18">
        <f t="shared" si="0"/>
        <v>1</v>
      </c>
      <c r="F19" s="19" t="s">
        <v>460</v>
      </c>
      <c r="G19" s="108">
        <f t="shared" si="1"/>
        <v>25</v>
      </c>
      <c r="H19" s="108">
        <f t="shared" si="2"/>
        <v>19</v>
      </c>
      <c r="I19" s="84"/>
      <c r="J19" s="22"/>
      <c r="K19" s="12">
        <v>1</v>
      </c>
      <c r="L19" s="12"/>
      <c r="M19" s="12">
        <v>3</v>
      </c>
      <c r="N19" s="12">
        <v>13</v>
      </c>
      <c r="O19" s="12">
        <v>1</v>
      </c>
      <c r="P19" s="12"/>
      <c r="Q19" s="12">
        <v>2</v>
      </c>
      <c r="R19" s="12">
        <v>5</v>
      </c>
      <c r="S19" s="17"/>
      <c r="T19" s="12">
        <v>3</v>
      </c>
      <c r="U19" s="12">
        <v>1</v>
      </c>
      <c r="V19" s="12">
        <v>5</v>
      </c>
      <c r="W19" s="12">
        <v>4</v>
      </c>
      <c r="X19" s="12">
        <v>2</v>
      </c>
      <c r="Y19" s="12"/>
      <c r="Z19" s="12">
        <v>3</v>
      </c>
      <c r="AA19" s="12">
        <v>1</v>
      </c>
      <c r="AB19" s="17">
        <v>1</v>
      </c>
      <c r="AC19" s="17">
        <v>1</v>
      </c>
      <c r="AD19" s="17"/>
      <c r="AE19" s="17"/>
      <c r="AF19" s="17"/>
      <c r="AG19" s="17">
        <v>1</v>
      </c>
      <c r="AH19" s="17">
        <v>20</v>
      </c>
      <c r="AI19" s="17"/>
      <c r="AJ19" s="17"/>
      <c r="AK19" s="17"/>
      <c r="AL19" s="17"/>
      <c r="AM19" s="17"/>
      <c r="AN19" s="17"/>
      <c r="AO19" s="12">
        <v>11</v>
      </c>
      <c r="AP19" s="12"/>
      <c r="AQ19" s="12"/>
      <c r="AR19" s="17">
        <v>1</v>
      </c>
      <c r="AS19" s="17">
        <v>60</v>
      </c>
      <c r="AT19" s="17"/>
      <c r="AU19" s="17"/>
      <c r="AV19" s="17"/>
      <c r="AW19" s="17"/>
      <c r="AX19" s="17"/>
      <c r="AY19" s="17"/>
      <c r="AZ19" s="17"/>
      <c r="BA19" s="17"/>
      <c r="BB19" s="17">
        <v>9</v>
      </c>
      <c r="BC19" s="17">
        <v>27</v>
      </c>
      <c r="BD19" s="17"/>
      <c r="BE19" s="17"/>
      <c r="BF19" s="17"/>
      <c r="BG19" s="17"/>
      <c r="BH19" s="17"/>
      <c r="BI19" s="17"/>
      <c r="BJ19" s="17">
        <v>2</v>
      </c>
      <c r="BK19" s="17">
        <v>2</v>
      </c>
      <c r="BL19" s="17"/>
      <c r="BM19" s="17"/>
      <c r="BN19" s="17">
        <v>1</v>
      </c>
      <c r="BO19" s="17">
        <v>40</v>
      </c>
      <c r="BP19" s="17"/>
      <c r="BQ19" s="17"/>
      <c r="BR19" s="17">
        <v>6</v>
      </c>
      <c r="BS19" s="17">
        <v>45</v>
      </c>
    </row>
    <row r="20" spans="1:71" ht="14.25" customHeight="1">
      <c r="A20" s="11">
        <f t="shared" si="3"/>
        <v>16</v>
      </c>
      <c r="B20" s="11" t="s">
        <v>287</v>
      </c>
      <c r="C20" s="11">
        <v>9679</v>
      </c>
      <c r="D20" s="18" t="s">
        <v>163</v>
      </c>
      <c r="E20" s="18">
        <f t="shared" si="0"/>
        <v>1</v>
      </c>
      <c r="F20" s="19" t="s">
        <v>460</v>
      </c>
      <c r="G20" s="108">
        <f t="shared" si="1"/>
        <v>25</v>
      </c>
      <c r="H20" s="108">
        <f t="shared" si="2"/>
        <v>22</v>
      </c>
      <c r="I20" s="84"/>
      <c r="J20" s="22"/>
      <c r="K20" s="12">
        <v>3</v>
      </c>
      <c r="L20" s="12">
        <v>4</v>
      </c>
      <c r="M20" s="12">
        <v>4</v>
      </c>
      <c r="N20" s="12">
        <v>2</v>
      </c>
      <c r="O20" s="12">
        <v>5</v>
      </c>
      <c r="P20" s="12">
        <v>5</v>
      </c>
      <c r="Q20" s="12"/>
      <c r="R20" s="12">
        <v>2</v>
      </c>
      <c r="S20" s="17"/>
      <c r="T20" s="12">
        <v>4</v>
      </c>
      <c r="U20" s="12">
        <v>2</v>
      </c>
      <c r="V20" s="12">
        <v>4</v>
      </c>
      <c r="W20" s="12">
        <v>2</v>
      </c>
      <c r="X20" s="12">
        <v>5</v>
      </c>
      <c r="Y20" s="12">
        <v>2</v>
      </c>
      <c r="Z20" s="12">
        <v>2</v>
      </c>
      <c r="AA20" s="12">
        <v>1</v>
      </c>
      <c r="AB20" s="17">
        <v>3</v>
      </c>
      <c r="AC20" s="17">
        <v>2</v>
      </c>
      <c r="AD20" s="17"/>
      <c r="AE20" s="17">
        <v>2</v>
      </c>
      <c r="AF20" s="17">
        <v>12</v>
      </c>
      <c r="AG20" s="17"/>
      <c r="AH20" s="17">
        <v>17</v>
      </c>
      <c r="AI20" s="17">
        <v>8</v>
      </c>
      <c r="AJ20" s="17"/>
      <c r="AK20" s="17"/>
      <c r="AL20" s="17"/>
      <c r="AM20" s="17"/>
      <c r="AN20" s="17"/>
      <c r="AO20" s="12">
        <v>12</v>
      </c>
      <c r="AP20" s="12">
        <v>3</v>
      </c>
      <c r="AQ20" s="12">
        <v>20</v>
      </c>
      <c r="AR20" s="17">
        <v>1</v>
      </c>
      <c r="AS20" s="17">
        <v>20</v>
      </c>
      <c r="AT20" s="17"/>
      <c r="AU20" s="17"/>
      <c r="AV20" s="17"/>
      <c r="AW20" s="17"/>
      <c r="AX20" s="17"/>
      <c r="AY20" s="17"/>
      <c r="AZ20" s="17"/>
      <c r="BA20" s="17"/>
      <c r="BB20" s="17">
        <v>3</v>
      </c>
      <c r="BC20" s="17">
        <v>8</v>
      </c>
      <c r="BD20" s="17"/>
      <c r="BE20" s="17"/>
      <c r="BF20" s="17">
        <v>2</v>
      </c>
      <c r="BG20" s="17">
        <v>4</v>
      </c>
      <c r="BH20" s="17"/>
      <c r="BI20" s="17"/>
      <c r="BJ20" s="17">
        <v>3</v>
      </c>
      <c r="BK20" s="17">
        <v>3</v>
      </c>
      <c r="BL20" s="17"/>
      <c r="BM20" s="17"/>
      <c r="BN20" s="17">
        <v>3</v>
      </c>
      <c r="BO20" s="17">
        <v>6</v>
      </c>
      <c r="BP20" s="17"/>
      <c r="BQ20" s="17"/>
      <c r="BR20" s="17"/>
      <c r="BS20" s="17"/>
    </row>
    <row r="21" spans="1:71" ht="14.25" customHeight="1">
      <c r="A21" s="11">
        <f t="shared" si="3"/>
        <v>17</v>
      </c>
      <c r="B21" s="11" t="s">
        <v>287</v>
      </c>
      <c r="C21" s="11">
        <v>9686</v>
      </c>
      <c r="D21" s="18" t="s">
        <v>262</v>
      </c>
      <c r="E21" s="18">
        <f t="shared" si="0"/>
        <v>1</v>
      </c>
      <c r="F21" s="19" t="s">
        <v>460</v>
      </c>
      <c r="G21" s="108">
        <f t="shared" si="1"/>
        <v>86</v>
      </c>
      <c r="H21" s="108">
        <f t="shared" si="2"/>
        <v>43</v>
      </c>
      <c r="I21" s="84"/>
      <c r="J21" s="22"/>
      <c r="K21" s="12">
        <v>2</v>
      </c>
      <c r="L21" s="12">
        <v>4</v>
      </c>
      <c r="M21" s="12">
        <v>15</v>
      </c>
      <c r="N21" s="12">
        <v>40</v>
      </c>
      <c r="O21" s="12"/>
      <c r="P21" s="12">
        <v>4</v>
      </c>
      <c r="Q21" s="12">
        <v>6</v>
      </c>
      <c r="R21" s="12">
        <v>15</v>
      </c>
      <c r="S21" s="17"/>
      <c r="T21" s="12"/>
      <c r="U21" s="12">
        <v>6</v>
      </c>
      <c r="V21" s="12">
        <v>4</v>
      </c>
      <c r="W21" s="12">
        <v>15</v>
      </c>
      <c r="X21" s="12"/>
      <c r="Y21" s="12">
        <v>4</v>
      </c>
      <c r="Z21" s="12">
        <v>6</v>
      </c>
      <c r="AA21" s="12">
        <v>8</v>
      </c>
      <c r="AB21" s="17"/>
      <c r="AC21" s="17">
        <v>6</v>
      </c>
      <c r="AD21" s="17">
        <v>5</v>
      </c>
      <c r="AE21" s="17"/>
      <c r="AF21" s="17">
        <v>4</v>
      </c>
      <c r="AG21" s="17">
        <v>10</v>
      </c>
      <c r="AH21" s="17">
        <v>79</v>
      </c>
      <c r="AI21" s="17"/>
      <c r="AJ21" s="17"/>
      <c r="AK21" s="17"/>
      <c r="AL21" s="17"/>
      <c r="AM21" s="17"/>
      <c r="AN21" s="17"/>
      <c r="AO21" s="12">
        <v>5</v>
      </c>
      <c r="AP21" s="12">
        <v>7</v>
      </c>
      <c r="AQ21" s="12">
        <v>62</v>
      </c>
      <c r="AR21" s="17">
        <v>1</v>
      </c>
      <c r="AS21" s="17">
        <v>22</v>
      </c>
      <c r="AT21" s="17"/>
      <c r="AU21" s="17"/>
      <c r="AV21" s="17">
        <v>1</v>
      </c>
      <c r="AW21" s="17">
        <v>45</v>
      </c>
      <c r="AX21" s="17"/>
      <c r="AY21" s="17"/>
      <c r="AZ21" s="17"/>
      <c r="BA21" s="17"/>
      <c r="BB21" s="17">
        <v>10</v>
      </c>
      <c r="BC21" s="17">
        <v>3</v>
      </c>
      <c r="BD21" s="17">
        <v>1</v>
      </c>
      <c r="BE21" s="17">
        <v>10</v>
      </c>
      <c r="BF21" s="17">
        <v>1</v>
      </c>
      <c r="BG21" s="17">
        <v>3</v>
      </c>
      <c r="BH21" s="17"/>
      <c r="BI21" s="17"/>
      <c r="BJ21" s="17">
        <v>2</v>
      </c>
      <c r="BK21" s="17">
        <v>2</v>
      </c>
      <c r="BL21" s="17"/>
      <c r="BM21" s="17"/>
      <c r="BN21" s="17">
        <v>3</v>
      </c>
      <c r="BO21" s="17">
        <v>10</v>
      </c>
      <c r="BP21" s="17">
        <v>1</v>
      </c>
      <c r="BQ21" s="17">
        <v>60</v>
      </c>
      <c r="BR21" s="17">
        <v>1</v>
      </c>
      <c r="BS21" s="17">
        <v>2</v>
      </c>
    </row>
    <row r="22" spans="1:71" ht="14.25" customHeight="1">
      <c r="A22" s="11">
        <f t="shared" si="3"/>
        <v>18</v>
      </c>
      <c r="B22" s="11" t="s">
        <v>287</v>
      </c>
      <c r="C22" s="11">
        <v>9687</v>
      </c>
      <c r="D22" s="18" t="s">
        <v>172</v>
      </c>
      <c r="E22" s="18">
        <f t="shared" si="0"/>
        <v>1</v>
      </c>
      <c r="F22" s="19" t="s">
        <v>460</v>
      </c>
      <c r="G22" s="108">
        <f t="shared" si="1"/>
        <v>94</v>
      </c>
      <c r="H22" s="108">
        <f t="shared" si="2"/>
        <v>0</v>
      </c>
      <c r="I22" s="84"/>
      <c r="J22" s="22"/>
      <c r="K22" s="12">
        <v>3</v>
      </c>
      <c r="L22" s="12">
        <v>3</v>
      </c>
      <c r="M22" s="12">
        <v>6</v>
      </c>
      <c r="N22" s="12">
        <v>47</v>
      </c>
      <c r="O22" s="12">
        <v>5</v>
      </c>
      <c r="P22" s="12">
        <v>3</v>
      </c>
      <c r="Q22" s="12">
        <v>3</v>
      </c>
      <c r="R22" s="12">
        <v>24</v>
      </c>
      <c r="S22" s="17">
        <v>0</v>
      </c>
      <c r="T22" s="12"/>
      <c r="U22" s="12"/>
      <c r="V22" s="12"/>
      <c r="W22" s="12"/>
      <c r="X22" s="12"/>
      <c r="Y22" s="12"/>
      <c r="Z22" s="12"/>
      <c r="AA22" s="12"/>
      <c r="AB22" s="17">
        <v>12</v>
      </c>
      <c r="AC22" s="17">
        <v>2</v>
      </c>
      <c r="AD22" s="17"/>
      <c r="AE22" s="17"/>
      <c r="AF22" s="17">
        <v>2</v>
      </c>
      <c r="AG22" s="17"/>
      <c r="AH22" s="17">
        <v>37</v>
      </c>
      <c r="AI22" s="17"/>
      <c r="AJ22" s="17"/>
      <c r="AK22" s="17"/>
      <c r="AL22" s="17"/>
      <c r="AM22" s="17"/>
      <c r="AN22" s="17"/>
      <c r="AO22" s="12"/>
      <c r="AP22" s="12"/>
      <c r="AQ22" s="12">
        <v>40</v>
      </c>
      <c r="AR22" s="17">
        <v>1</v>
      </c>
      <c r="AS22" s="17">
        <v>40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>
        <v>1</v>
      </c>
      <c r="BM22" s="17">
        <v>12</v>
      </c>
      <c r="BN22" s="17"/>
      <c r="BO22" s="17"/>
      <c r="BP22" s="17">
        <v>2</v>
      </c>
      <c r="BQ22" s="17">
        <v>2</v>
      </c>
      <c r="BR22" s="17"/>
      <c r="BS22" s="17"/>
    </row>
    <row r="23" spans="1:73" s="138" customFormat="1" ht="14.25" customHeight="1">
      <c r="A23" s="133">
        <f t="shared" si="3"/>
        <v>19</v>
      </c>
      <c r="B23" s="133" t="s">
        <v>287</v>
      </c>
      <c r="C23" s="133">
        <v>9690</v>
      </c>
      <c r="D23" s="134" t="s">
        <v>175</v>
      </c>
      <c r="E23" s="134">
        <f t="shared" si="0"/>
      </c>
      <c r="F23" s="19" t="s">
        <v>316</v>
      </c>
      <c r="G23" s="135">
        <f t="shared" si="1"/>
        <v>54</v>
      </c>
      <c r="H23" s="135">
        <f t="shared" si="2"/>
        <v>0</v>
      </c>
      <c r="I23" s="135"/>
      <c r="J23" s="136"/>
      <c r="K23" s="137"/>
      <c r="L23" s="137">
        <v>3</v>
      </c>
      <c r="M23" s="137"/>
      <c r="N23" s="137">
        <v>33</v>
      </c>
      <c r="O23" s="137"/>
      <c r="P23" s="137"/>
      <c r="Q23" s="137">
        <v>1</v>
      </c>
      <c r="R23" s="137">
        <v>17</v>
      </c>
      <c r="S23" s="137">
        <v>0</v>
      </c>
      <c r="T23" s="137"/>
      <c r="U23" s="137"/>
      <c r="V23" s="137"/>
      <c r="W23" s="137"/>
      <c r="X23" s="137"/>
      <c r="Y23" s="137"/>
      <c r="Z23" s="137"/>
      <c r="AA23" s="137"/>
      <c r="AB23" s="137">
        <v>2</v>
      </c>
      <c r="AC23" s="137">
        <v>4</v>
      </c>
      <c r="AD23" s="137">
        <v>3</v>
      </c>
      <c r="AE23" s="137">
        <v>8</v>
      </c>
      <c r="AF23" s="137"/>
      <c r="AG23" s="137"/>
      <c r="AH23" s="137">
        <v>27</v>
      </c>
      <c r="AI23" s="137"/>
      <c r="AJ23" s="137"/>
      <c r="AK23" s="137"/>
      <c r="AL23" s="137"/>
      <c r="AM23" s="137"/>
      <c r="AN23" s="137"/>
      <c r="AO23" s="137">
        <v>24</v>
      </c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>
        <v>14</v>
      </c>
      <c r="BC23" s="137">
        <v>0.5</v>
      </c>
      <c r="BD23" s="137"/>
      <c r="BE23" s="137"/>
      <c r="BF23" s="137"/>
      <c r="BG23" s="137"/>
      <c r="BH23" s="137">
        <v>2</v>
      </c>
      <c r="BI23" s="137">
        <v>5</v>
      </c>
      <c r="BJ23" s="137">
        <v>6</v>
      </c>
      <c r="BK23" s="137">
        <v>2</v>
      </c>
      <c r="BL23" s="137"/>
      <c r="BM23" s="137"/>
      <c r="BN23" s="137">
        <v>3</v>
      </c>
      <c r="BO23" s="137">
        <v>3</v>
      </c>
      <c r="BP23" s="137"/>
      <c r="BQ23" s="137"/>
      <c r="BR23" s="137"/>
      <c r="BS23" s="137"/>
      <c r="BU23" s="138" t="s">
        <v>331</v>
      </c>
    </row>
    <row r="24" spans="1:71" ht="14.25" customHeight="1">
      <c r="A24" s="11">
        <f>+A23+1</f>
        <v>20</v>
      </c>
      <c r="B24" s="11" t="s">
        <v>287</v>
      </c>
      <c r="C24" s="11">
        <v>9692</v>
      </c>
      <c r="D24" s="18" t="s">
        <v>164</v>
      </c>
      <c r="E24" s="18">
        <f t="shared" si="0"/>
        <v>1</v>
      </c>
      <c r="F24" s="19" t="s">
        <v>460</v>
      </c>
      <c r="G24" s="108">
        <f t="shared" si="1"/>
        <v>80</v>
      </c>
      <c r="H24" s="108">
        <f t="shared" si="2"/>
        <v>5</v>
      </c>
      <c r="I24" s="84"/>
      <c r="J24" s="22"/>
      <c r="K24" s="12"/>
      <c r="L24" s="12"/>
      <c r="M24" s="12">
        <v>7</v>
      </c>
      <c r="N24" s="12">
        <v>41</v>
      </c>
      <c r="O24" s="12"/>
      <c r="P24" s="12"/>
      <c r="Q24" s="12">
        <v>7</v>
      </c>
      <c r="R24" s="12">
        <v>25</v>
      </c>
      <c r="S24" s="17"/>
      <c r="T24" s="12"/>
      <c r="U24" s="12"/>
      <c r="V24" s="12"/>
      <c r="W24" s="12">
        <v>3</v>
      </c>
      <c r="X24" s="12"/>
      <c r="Y24" s="12"/>
      <c r="Z24" s="12"/>
      <c r="AA24" s="12">
        <v>2</v>
      </c>
      <c r="AB24" s="17">
        <v>4</v>
      </c>
      <c r="AC24" s="17">
        <v>2</v>
      </c>
      <c r="AD24" s="17">
        <v>1</v>
      </c>
      <c r="AE24" s="17"/>
      <c r="AF24" s="17">
        <v>1</v>
      </c>
      <c r="AG24" s="17">
        <v>1</v>
      </c>
      <c r="AH24" s="17">
        <v>48</v>
      </c>
      <c r="AI24" s="17"/>
      <c r="AJ24" s="17"/>
      <c r="AK24" s="17"/>
      <c r="AL24" s="17"/>
      <c r="AM24" s="17"/>
      <c r="AN24" s="17"/>
      <c r="AO24" s="12"/>
      <c r="AP24" s="12"/>
      <c r="AQ24" s="12">
        <v>4</v>
      </c>
      <c r="AR24" s="17">
        <v>3</v>
      </c>
      <c r="AS24" s="17">
        <v>30</v>
      </c>
      <c r="AT24" s="17"/>
      <c r="AU24" s="17"/>
      <c r="AV24" s="17"/>
      <c r="AW24" s="17"/>
      <c r="AX24" s="17"/>
      <c r="AY24" s="17"/>
      <c r="AZ24" s="17"/>
      <c r="BA24" s="17"/>
      <c r="BB24" s="17">
        <v>19</v>
      </c>
      <c r="BC24" s="17">
        <v>19</v>
      </c>
      <c r="BD24" s="17"/>
      <c r="BE24" s="17"/>
      <c r="BF24" s="17"/>
      <c r="BG24" s="17"/>
      <c r="BH24" s="17"/>
      <c r="BI24" s="17"/>
      <c r="BJ24" s="17"/>
      <c r="BK24" s="17"/>
      <c r="BL24" s="17">
        <v>1</v>
      </c>
      <c r="BM24" s="17">
        <v>8</v>
      </c>
      <c r="BN24" s="17">
        <v>15</v>
      </c>
      <c r="BO24" s="17">
        <v>30</v>
      </c>
      <c r="BP24" s="17"/>
      <c r="BQ24" s="17"/>
      <c r="BR24" s="17">
        <v>16</v>
      </c>
      <c r="BS24" s="17">
        <v>33</v>
      </c>
    </row>
    <row r="25" spans="1:71" ht="14.25" customHeight="1">
      <c r="A25" s="11">
        <f t="shared" si="3"/>
        <v>21</v>
      </c>
      <c r="B25" s="11" t="s">
        <v>287</v>
      </c>
      <c r="C25" s="11">
        <v>9695</v>
      </c>
      <c r="D25" s="18" t="s">
        <v>167</v>
      </c>
      <c r="E25" s="18">
        <f t="shared" si="0"/>
        <v>1</v>
      </c>
      <c r="F25" s="19" t="s">
        <v>460</v>
      </c>
      <c r="G25" s="108">
        <f t="shared" si="1"/>
        <v>181</v>
      </c>
      <c r="H25" s="108">
        <f t="shared" si="2"/>
        <v>53</v>
      </c>
      <c r="I25" s="84"/>
      <c r="J25" s="22"/>
      <c r="K25" s="12">
        <v>3</v>
      </c>
      <c r="L25" s="12">
        <v>6</v>
      </c>
      <c r="M25" s="12">
        <v>15</v>
      </c>
      <c r="N25" s="12">
        <v>92</v>
      </c>
      <c r="O25" s="12"/>
      <c r="P25" s="12">
        <v>5</v>
      </c>
      <c r="Q25" s="12">
        <v>11</v>
      </c>
      <c r="R25" s="12">
        <v>49</v>
      </c>
      <c r="S25" s="17"/>
      <c r="T25" s="12">
        <v>1</v>
      </c>
      <c r="U25" s="12">
        <v>2</v>
      </c>
      <c r="V25" s="12">
        <v>8</v>
      </c>
      <c r="W25" s="12">
        <v>19</v>
      </c>
      <c r="X25" s="12">
        <v>1</v>
      </c>
      <c r="Y25" s="12">
        <v>2</v>
      </c>
      <c r="Z25" s="12">
        <v>6</v>
      </c>
      <c r="AA25" s="12">
        <v>14</v>
      </c>
      <c r="AB25" s="17">
        <v>19</v>
      </c>
      <c r="AC25" s="17">
        <v>12</v>
      </c>
      <c r="AD25" s="17">
        <v>1</v>
      </c>
      <c r="AE25" s="17">
        <v>11</v>
      </c>
      <c r="AF25" s="17">
        <v>4</v>
      </c>
      <c r="AG25" s="17">
        <v>1</v>
      </c>
      <c r="AH25" s="17">
        <v>147</v>
      </c>
      <c r="AI25" s="17"/>
      <c r="AJ25" s="17"/>
      <c r="AK25" s="17"/>
      <c r="AL25" s="17"/>
      <c r="AM25" s="17"/>
      <c r="AN25" s="17"/>
      <c r="AO25" s="12">
        <v>4</v>
      </c>
      <c r="AP25" s="12"/>
      <c r="AQ25" s="12">
        <v>24</v>
      </c>
      <c r="AR25" s="17">
        <v>1</v>
      </c>
      <c r="AS25" s="17">
        <v>70</v>
      </c>
      <c r="AT25" s="17"/>
      <c r="AU25" s="17"/>
      <c r="AV25" s="17"/>
      <c r="AW25" s="17"/>
      <c r="AX25" s="17"/>
      <c r="AY25" s="17"/>
      <c r="AZ25" s="17">
        <v>1</v>
      </c>
      <c r="BA25" s="17">
        <v>25</v>
      </c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>
        <v>3</v>
      </c>
      <c r="BM25" s="17">
        <v>40</v>
      </c>
      <c r="BN25" s="17"/>
      <c r="BO25" s="17"/>
      <c r="BP25" s="17">
        <v>1</v>
      </c>
      <c r="BQ25" s="17">
        <v>1.5</v>
      </c>
      <c r="BR25" s="17">
        <v>163</v>
      </c>
      <c r="BS25" s="17">
        <v>114</v>
      </c>
    </row>
    <row r="26" spans="1:71" ht="14.25" customHeight="1">
      <c r="A26" s="11">
        <f t="shared" si="3"/>
        <v>22</v>
      </c>
      <c r="B26" s="11" t="s">
        <v>287</v>
      </c>
      <c r="C26" s="11">
        <v>9696</v>
      </c>
      <c r="D26" s="52" t="s">
        <v>165</v>
      </c>
      <c r="E26" s="18">
        <f t="shared" si="0"/>
        <v>1</v>
      </c>
      <c r="F26" s="19" t="s">
        <v>460</v>
      </c>
      <c r="G26" s="108">
        <f t="shared" si="1"/>
        <v>10</v>
      </c>
      <c r="H26" s="108">
        <f t="shared" si="2"/>
        <v>3</v>
      </c>
      <c r="I26" s="84"/>
      <c r="J26" s="22"/>
      <c r="K26" s="12"/>
      <c r="L26" s="12"/>
      <c r="M26" s="12">
        <v>1</v>
      </c>
      <c r="N26" s="12">
        <v>6</v>
      </c>
      <c r="O26" s="12"/>
      <c r="P26" s="12"/>
      <c r="Q26" s="12">
        <v>1</v>
      </c>
      <c r="R26" s="12">
        <v>2</v>
      </c>
      <c r="S26" s="17"/>
      <c r="T26" s="12"/>
      <c r="U26" s="12"/>
      <c r="V26" s="12"/>
      <c r="W26" s="12"/>
      <c r="X26" s="12"/>
      <c r="Y26" s="12"/>
      <c r="Z26" s="12">
        <v>1</v>
      </c>
      <c r="AA26" s="12">
        <v>2</v>
      </c>
      <c r="AB26" s="17">
        <v>2</v>
      </c>
      <c r="AC26" s="17"/>
      <c r="AD26" s="17"/>
      <c r="AE26" s="17"/>
      <c r="AF26" s="17"/>
      <c r="AG26" s="17"/>
      <c r="AH26" s="17">
        <v>14</v>
      </c>
      <c r="AI26" s="17"/>
      <c r="AJ26" s="17"/>
      <c r="AK26" s="17"/>
      <c r="AL26" s="17"/>
      <c r="AM26" s="17"/>
      <c r="AN26" s="17"/>
      <c r="AO26" s="12"/>
      <c r="AP26" s="12"/>
      <c r="AQ26" s="12">
        <v>8</v>
      </c>
      <c r="AR26" s="17">
        <v>1</v>
      </c>
      <c r="AS26" s="17">
        <v>16</v>
      </c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>
        <v>1</v>
      </c>
      <c r="BK26" s="17">
        <v>1</v>
      </c>
      <c r="BL26" s="17"/>
      <c r="BM26" s="17"/>
      <c r="BN26" s="17">
        <v>1</v>
      </c>
      <c r="BO26" s="17">
        <v>1</v>
      </c>
      <c r="BP26" s="17"/>
      <c r="BQ26" s="17"/>
      <c r="BR26" s="17"/>
      <c r="BS26" s="17"/>
    </row>
    <row r="27" spans="1:71" ht="14.25" customHeight="1">
      <c r="A27" s="11">
        <f t="shared" si="3"/>
        <v>23</v>
      </c>
      <c r="B27" s="11" t="s">
        <v>287</v>
      </c>
      <c r="C27" s="11">
        <v>9707</v>
      </c>
      <c r="D27" s="18" t="s">
        <v>177</v>
      </c>
      <c r="E27" s="18">
        <f t="shared" si="0"/>
        <v>1</v>
      </c>
      <c r="F27" s="19" t="s">
        <v>460</v>
      </c>
      <c r="G27" s="108">
        <f t="shared" si="1"/>
        <v>89</v>
      </c>
      <c r="H27" s="108">
        <f t="shared" si="2"/>
        <v>74</v>
      </c>
      <c r="I27" s="84"/>
      <c r="J27" s="22"/>
      <c r="K27" s="21"/>
      <c r="L27" s="21">
        <v>1</v>
      </c>
      <c r="M27" s="21">
        <v>8</v>
      </c>
      <c r="N27" s="21">
        <v>49</v>
      </c>
      <c r="O27" s="21"/>
      <c r="P27" s="21">
        <v>1</v>
      </c>
      <c r="Q27" s="21">
        <v>4</v>
      </c>
      <c r="R27" s="21">
        <v>26</v>
      </c>
      <c r="S27" s="22"/>
      <c r="T27" s="21">
        <v>3</v>
      </c>
      <c r="U27" s="21">
        <v>4</v>
      </c>
      <c r="V27" s="21">
        <v>15</v>
      </c>
      <c r="W27" s="21">
        <v>18</v>
      </c>
      <c r="X27" s="21">
        <v>4</v>
      </c>
      <c r="Y27" s="21">
        <v>1</v>
      </c>
      <c r="Z27" s="21">
        <v>16</v>
      </c>
      <c r="AA27" s="21">
        <v>13</v>
      </c>
      <c r="AB27" s="22"/>
      <c r="AC27" s="22">
        <v>4</v>
      </c>
      <c r="AD27" s="22"/>
      <c r="AE27" s="22"/>
      <c r="AF27" s="22"/>
      <c r="AG27" s="22"/>
      <c r="AH27" s="22">
        <v>49</v>
      </c>
      <c r="AI27" s="22"/>
      <c r="AJ27" s="22"/>
      <c r="AK27" s="22"/>
      <c r="AL27" s="22"/>
      <c r="AM27" s="22"/>
      <c r="AN27" s="22"/>
      <c r="AO27" s="21"/>
      <c r="AP27" s="21"/>
      <c r="AQ27" s="21"/>
      <c r="AR27" s="22">
        <v>1</v>
      </c>
      <c r="AS27" s="22"/>
      <c r="AT27" s="22"/>
      <c r="AU27" s="22"/>
      <c r="AV27" s="22"/>
      <c r="AW27" s="22"/>
      <c r="AX27" s="22"/>
      <c r="AY27" s="22"/>
      <c r="AZ27" s="22"/>
      <c r="BA27" s="22"/>
      <c r="BB27" s="22">
        <v>33</v>
      </c>
      <c r="BC27" s="22">
        <v>15</v>
      </c>
      <c r="BD27" s="22"/>
      <c r="BE27" s="22"/>
      <c r="BF27" s="22"/>
      <c r="BG27" s="22"/>
      <c r="BH27" s="22"/>
      <c r="BI27" s="22"/>
      <c r="BJ27" s="22"/>
      <c r="BK27" s="22"/>
      <c r="BL27" s="22">
        <v>1</v>
      </c>
      <c r="BM27" s="22">
        <v>13.5</v>
      </c>
      <c r="BN27" s="22"/>
      <c r="BO27" s="22"/>
      <c r="BP27" s="22">
        <v>2</v>
      </c>
      <c r="BQ27" s="22">
        <v>1</v>
      </c>
      <c r="BR27" s="22"/>
      <c r="BS27" s="22"/>
    </row>
    <row r="28" spans="1:71" ht="14.25" customHeight="1">
      <c r="A28" s="11">
        <f t="shared" si="3"/>
        <v>24</v>
      </c>
      <c r="B28" s="11" t="s">
        <v>287</v>
      </c>
      <c r="C28" s="11">
        <v>9709</v>
      </c>
      <c r="D28" s="18" t="s">
        <v>179</v>
      </c>
      <c r="E28" s="18">
        <f t="shared" si="0"/>
        <v>1</v>
      </c>
      <c r="F28" s="19" t="s">
        <v>460</v>
      </c>
      <c r="G28" s="108">
        <f t="shared" si="1"/>
        <v>78</v>
      </c>
      <c r="H28" s="108">
        <f t="shared" si="2"/>
        <v>41</v>
      </c>
      <c r="I28" s="84"/>
      <c r="J28" s="22"/>
      <c r="K28" s="129">
        <v>2</v>
      </c>
      <c r="L28" s="129">
        <v>2</v>
      </c>
      <c r="M28" s="129">
        <v>12</v>
      </c>
      <c r="N28" s="129">
        <v>33</v>
      </c>
      <c r="O28" s="129">
        <v>2</v>
      </c>
      <c r="P28" s="129">
        <v>4</v>
      </c>
      <c r="Q28" s="129">
        <v>5</v>
      </c>
      <c r="R28" s="129">
        <v>18</v>
      </c>
      <c r="S28" s="130"/>
      <c r="T28" s="129">
        <v>2</v>
      </c>
      <c r="U28" s="129">
        <v>1</v>
      </c>
      <c r="V28" s="129">
        <v>7</v>
      </c>
      <c r="W28" s="129">
        <v>14</v>
      </c>
      <c r="X28" s="129">
        <v>2</v>
      </c>
      <c r="Y28" s="129">
        <v>2</v>
      </c>
      <c r="Z28" s="129">
        <v>3</v>
      </c>
      <c r="AA28" s="129">
        <v>10</v>
      </c>
      <c r="AB28" s="130">
        <v>5</v>
      </c>
      <c r="AC28" s="130">
        <v>5</v>
      </c>
      <c r="AD28" s="130">
        <v>1</v>
      </c>
      <c r="AE28" s="130"/>
      <c r="AF28" s="130">
        <v>2</v>
      </c>
      <c r="AG28" s="130">
        <v>4</v>
      </c>
      <c r="AH28" s="130">
        <v>59</v>
      </c>
      <c r="AI28" s="130"/>
      <c r="AJ28" s="130"/>
      <c r="AK28" s="130"/>
      <c r="AL28" s="130"/>
      <c r="AM28" s="130"/>
      <c r="AN28" s="130"/>
      <c r="AO28" s="129"/>
      <c r="AP28" s="129"/>
      <c r="AQ28" s="129">
        <v>23</v>
      </c>
      <c r="AR28" s="130">
        <v>1</v>
      </c>
      <c r="AS28" s="130">
        <v>20</v>
      </c>
      <c r="AT28" s="130"/>
      <c r="AU28" s="130"/>
      <c r="AV28" s="130"/>
      <c r="AW28" s="130"/>
      <c r="AX28" s="130"/>
      <c r="AY28" s="130"/>
      <c r="AZ28" s="130"/>
      <c r="BA28" s="130"/>
      <c r="BB28" s="130">
        <v>2</v>
      </c>
      <c r="BC28" s="130">
        <v>4</v>
      </c>
      <c r="BD28" s="130"/>
      <c r="BE28" s="130"/>
      <c r="BF28" s="130"/>
      <c r="BG28" s="130"/>
      <c r="BH28" s="130"/>
      <c r="BI28" s="130"/>
      <c r="BJ28" s="130"/>
      <c r="BK28" s="130"/>
      <c r="BL28" s="130">
        <v>1</v>
      </c>
      <c r="BM28" s="130">
        <v>2.5</v>
      </c>
      <c r="BN28" s="130">
        <v>3</v>
      </c>
      <c r="BO28" s="130">
        <v>10</v>
      </c>
      <c r="BP28" s="130"/>
      <c r="BQ28" s="130"/>
      <c r="BR28" s="130">
        <v>2</v>
      </c>
      <c r="BS28" s="130">
        <v>2</v>
      </c>
    </row>
    <row r="29" spans="1:71" ht="14.25" customHeight="1">
      <c r="A29" s="11">
        <f t="shared" si="3"/>
        <v>25</v>
      </c>
      <c r="B29" s="11" t="s">
        <v>287</v>
      </c>
      <c r="C29" s="11">
        <v>9710</v>
      </c>
      <c r="D29" s="18" t="s">
        <v>178</v>
      </c>
      <c r="E29" s="18">
        <f t="shared" si="0"/>
        <v>1</v>
      </c>
      <c r="F29" s="19" t="s">
        <v>460</v>
      </c>
      <c r="G29" s="108">
        <f t="shared" si="1"/>
        <v>34</v>
      </c>
      <c r="H29" s="108">
        <f t="shared" si="2"/>
        <v>0</v>
      </c>
      <c r="I29" s="84"/>
      <c r="J29" s="22"/>
      <c r="K29" s="21" t="s">
        <v>14</v>
      </c>
      <c r="L29" s="21"/>
      <c r="M29" s="21">
        <v>4</v>
      </c>
      <c r="N29" s="21">
        <v>21</v>
      </c>
      <c r="O29" s="21" t="s">
        <v>14</v>
      </c>
      <c r="P29" s="21"/>
      <c r="Q29" s="21">
        <v>4</v>
      </c>
      <c r="R29" s="21">
        <v>5</v>
      </c>
      <c r="S29" s="22">
        <v>0</v>
      </c>
      <c r="T29" s="21"/>
      <c r="U29" s="21"/>
      <c r="V29" s="21"/>
      <c r="W29" s="21"/>
      <c r="X29" s="21"/>
      <c r="Y29" s="21"/>
      <c r="Z29" s="21"/>
      <c r="AA29" s="21"/>
      <c r="AB29" s="22"/>
      <c r="AC29" s="22">
        <v>1</v>
      </c>
      <c r="AD29" s="22"/>
      <c r="AE29" s="22"/>
      <c r="AF29" s="22"/>
      <c r="AG29" s="22"/>
      <c r="AH29" s="22">
        <v>24</v>
      </c>
      <c r="AI29" s="22"/>
      <c r="AJ29" s="22"/>
      <c r="AK29" s="22"/>
      <c r="AL29" s="22"/>
      <c r="AM29" s="22"/>
      <c r="AN29" s="22"/>
      <c r="AO29" s="21"/>
      <c r="AP29" s="21"/>
      <c r="AQ29" s="21"/>
      <c r="AR29" s="22">
        <v>1</v>
      </c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>
        <v>1</v>
      </c>
      <c r="BM29" s="22">
        <v>3</v>
      </c>
      <c r="BN29" s="22"/>
      <c r="BO29" s="22"/>
      <c r="BP29" s="22"/>
      <c r="BQ29" s="22"/>
      <c r="BR29" s="22"/>
      <c r="BS29" s="22"/>
    </row>
    <row r="30" spans="1:71" ht="14.25" customHeight="1">
      <c r="A30" s="11">
        <f t="shared" si="3"/>
        <v>26</v>
      </c>
      <c r="B30" s="11" t="s">
        <v>287</v>
      </c>
      <c r="C30" s="11">
        <v>19095</v>
      </c>
      <c r="D30" s="18" t="s">
        <v>461</v>
      </c>
      <c r="E30" s="18">
        <f t="shared" si="0"/>
        <v>1</v>
      </c>
      <c r="F30" s="19" t="s">
        <v>460</v>
      </c>
      <c r="G30" s="108">
        <f aca="true" t="shared" si="4" ref="G30:G40">SUM(J30:R30)</f>
        <v>89</v>
      </c>
      <c r="H30" s="108">
        <f t="shared" si="2"/>
        <v>61</v>
      </c>
      <c r="I30" s="84"/>
      <c r="J30" s="22"/>
      <c r="K30" s="17"/>
      <c r="L30" s="17">
        <v>3</v>
      </c>
      <c r="M30" s="17">
        <v>34</v>
      </c>
      <c r="N30" s="17">
        <v>24</v>
      </c>
      <c r="O30" s="17"/>
      <c r="P30" s="17">
        <v>3</v>
      </c>
      <c r="Q30" s="17">
        <v>12</v>
      </c>
      <c r="R30" s="17">
        <v>13</v>
      </c>
      <c r="S30" s="17"/>
      <c r="T30" s="17">
        <v>9</v>
      </c>
      <c r="U30" s="17">
        <v>6</v>
      </c>
      <c r="V30" s="17">
        <v>8</v>
      </c>
      <c r="W30" s="17">
        <v>5</v>
      </c>
      <c r="X30" s="17">
        <v>2</v>
      </c>
      <c r="Y30" s="17">
        <v>5</v>
      </c>
      <c r="Z30" s="17">
        <v>15</v>
      </c>
      <c r="AA30" s="17">
        <v>11</v>
      </c>
      <c r="AB30" s="17"/>
      <c r="AC30" s="17"/>
      <c r="AD30" s="17"/>
      <c r="AE30" s="17"/>
      <c r="AF30" s="17">
        <v>10</v>
      </c>
      <c r="AG30" s="17">
        <v>6</v>
      </c>
      <c r="AH30" s="17">
        <v>44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>
        <v>1</v>
      </c>
      <c r="AS30" s="17">
        <v>45</v>
      </c>
      <c r="AT30" s="17"/>
      <c r="AU30" s="17"/>
      <c r="AV30" s="17"/>
      <c r="AW30" s="17"/>
      <c r="AX30" s="17"/>
      <c r="AY30" s="17"/>
      <c r="AZ30" s="17"/>
      <c r="BA30" s="17"/>
      <c r="BB30" s="17">
        <v>3</v>
      </c>
      <c r="BC30" s="17">
        <v>6</v>
      </c>
      <c r="BD30" s="17"/>
      <c r="BE30" s="17"/>
      <c r="BF30" s="17"/>
      <c r="BG30" s="17"/>
      <c r="BH30" s="17"/>
      <c r="BI30" s="17"/>
      <c r="BJ30" s="17">
        <v>3</v>
      </c>
      <c r="BK30" s="17">
        <v>4</v>
      </c>
      <c r="BL30" s="17">
        <v>1</v>
      </c>
      <c r="BM30" s="17">
        <v>5</v>
      </c>
      <c r="BN30" s="17"/>
      <c r="BO30" s="17"/>
      <c r="BP30" s="17"/>
      <c r="BQ30" s="17"/>
      <c r="BR30" s="17"/>
      <c r="BS30" s="17"/>
    </row>
    <row r="31" spans="1:71" ht="14.25" customHeight="1">
      <c r="A31" s="11">
        <f t="shared" si="3"/>
        <v>27</v>
      </c>
      <c r="B31" s="11" t="s">
        <v>287</v>
      </c>
      <c r="C31" s="11">
        <v>9739</v>
      </c>
      <c r="D31" s="18" t="s">
        <v>180</v>
      </c>
      <c r="E31" s="18">
        <f t="shared" si="0"/>
        <v>1</v>
      </c>
      <c r="F31" s="19" t="s">
        <v>460</v>
      </c>
      <c r="G31" s="108">
        <f t="shared" si="4"/>
        <v>21</v>
      </c>
      <c r="H31" s="108">
        <f t="shared" si="2"/>
        <v>17</v>
      </c>
      <c r="I31" s="84"/>
      <c r="J31" s="22"/>
      <c r="K31" s="21"/>
      <c r="L31" s="21"/>
      <c r="M31" s="21">
        <v>6</v>
      </c>
      <c r="N31" s="21">
        <v>11</v>
      </c>
      <c r="O31" s="21"/>
      <c r="P31" s="21"/>
      <c r="Q31" s="21"/>
      <c r="R31" s="21">
        <v>4</v>
      </c>
      <c r="S31" s="22"/>
      <c r="T31" s="21"/>
      <c r="U31" s="21">
        <v>4</v>
      </c>
      <c r="V31" s="21">
        <v>5</v>
      </c>
      <c r="W31" s="21">
        <v>3</v>
      </c>
      <c r="X31" s="21"/>
      <c r="Y31" s="21"/>
      <c r="Z31" s="21">
        <v>2</v>
      </c>
      <c r="AA31" s="21">
        <v>3</v>
      </c>
      <c r="AB31" s="22"/>
      <c r="AC31" s="22"/>
      <c r="AD31" s="22"/>
      <c r="AE31" s="22"/>
      <c r="AF31" s="22">
        <v>6</v>
      </c>
      <c r="AG31" s="22">
        <v>1</v>
      </c>
      <c r="AH31" s="22">
        <v>16</v>
      </c>
      <c r="AI31" s="22"/>
      <c r="AJ31" s="22"/>
      <c r="AK31" s="22"/>
      <c r="AL31" s="22"/>
      <c r="AM31" s="22"/>
      <c r="AN31" s="22"/>
      <c r="AO31" s="21"/>
      <c r="AP31" s="21"/>
      <c r="AQ31" s="21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>
        <v>2</v>
      </c>
      <c r="BK31" s="22">
        <v>4</v>
      </c>
      <c r="BL31" s="22"/>
      <c r="BM31" s="22"/>
      <c r="BN31" s="22">
        <v>4</v>
      </c>
      <c r="BO31" s="22">
        <v>4</v>
      </c>
      <c r="BP31" s="22"/>
      <c r="BQ31" s="22"/>
      <c r="BR31" s="22"/>
      <c r="BS31" s="22"/>
    </row>
    <row r="32" spans="1:71" ht="14.25" customHeight="1">
      <c r="A32" s="11">
        <f t="shared" si="3"/>
        <v>28</v>
      </c>
      <c r="B32" s="11" t="s">
        <v>287</v>
      </c>
      <c r="C32" s="11">
        <v>9743</v>
      </c>
      <c r="D32" s="18" t="s">
        <v>181</v>
      </c>
      <c r="E32" s="18">
        <f t="shared" si="0"/>
        <v>1</v>
      </c>
      <c r="F32" s="19" t="s">
        <v>460</v>
      </c>
      <c r="G32" s="108">
        <f t="shared" si="4"/>
        <v>61</v>
      </c>
      <c r="H32" s="108">
        <f t="shared" si="2"/>
        <v>13</v>
      </c>
      <c r="I32" s="84"/>
      <c r="J32" s="22"/>
      <c r="K32" s="21"/>
      <c r="L32" s="21"/>
      <c r="M32" s="21">
        <v>3</v>
      </c>
      <c r="N32" s="21">
        <v>39</v>
      </c>
      <c r="O32" s="21"/>
      <c r="P32" s="21"/>
      <c r="Q32" s="21">
        <v>2</v>
      </c>
      <c r="R32" s="21">
        <v>17</v>
      </c>
      <c r="S32" s="22"/>
      <c r="T32" s="21"/>
      <c r="U32" s="21">
        <v>1</v>
      </c>
      <c r="V32" s="21">
        <v>4</v>
      </c>
      <c r="W32" s="21">
        <v>4</v>
      </c>
      <c r="X32" s="21"/>
      <c r="Y32" s="21"/>
      <c r="Z32" s="21">
        <v>3</v>
      </c>
      <c r="AA32" s="21">
        <v>1</v>
      </c>
      <c r="AB32" s="22">
        <v>1</v>
      </c>
      <c r="AC32" s="22">
        <v>3</v>
      </c>
      <c r="AD32" s="22">
        <v>3</v>
      </c>
      <c r="AE32" s="22"/>
      <c r="AF32" s="22">
        <v>8</v>
      </c>
      <c r="AG32" s="22">
        <v>1</v>
      </c>
      <c r="AH32" s="22">
        <v>51</v>
      </c>
      <c r="AI32" s="22"/>
      <c r="AJ32" s="22"/>
      <c r="AK32" s="22"/>
      <c r="AL32" s="22"/>
      <c r="AM32" s="22"/>
      <c r="AN32" s="22"/>
      <c r="AO32" s="21">
        <v>9.5</v>
      </c>
      <c r="AP32" s="21">
        <v>12</v>
      </c>
      <c r="AQ32" s="21">
        <v>10.5</v>
      </c>
      <c r="AR32" s="22">
        <v>1</v>
      </c>
      <c r="AS32" s="22">
        <v>40</v>
      </c>
      <c r="AT32" s="22"/>
      <c r="AU32" s="22"/>
      <c r="AV32" s="22"/>
      <c r="AW32" s="22"/>
      <c r="AX32" s="22"/>
      <c r="AY32" s="22"/>
      <c r="AZ32" s="22"/>
      <c r="BA32" s="22"/>
      <c r="BB32" s="22">
        <v>18</v>
      </c>
      <c r="BC32" s="22">
        <v>18</v>
      </c>
      <c r="BD32" s="22"/>
      <c r="BE32" s="22"/>
      <c r="BF32" s="22">
        <v>2</v>
      </c>
      <c r="BG32" s="22">
        <v>4</v>
      </c>
      <c r="BH32" s="22"/>
      <c r="BI32" s="22"/>
      <c r="BJ32" s="22"/>
      <c r="BK32" s="22"/>
      <c r="BL32" s="22"/>
      <c r="BM32" s="22"/>
      <c r="BN32" s="22">
        <v>5</v>
      </c>
      <c r="BO32" s="22">
        <v>12</v>
      </c>
      <c r="BP32" s="22">
        <v>1</v>
      </c>
      <c r="BQ32" s="22">
        <v>2.5</v>
      </c>
      <c r="BR32" s="22"/>
      <c r="BS32" s="22"/>
    </row>
    <row r="33" spans="1:71" ht="14.25" customHeight="1">
      <c r="A33" s="11">
        <f t="shared" si="3"/>
        <v>29</v>
      </c>
      <c r="B33" s="11" t="s">
        <v>287</v>
      </c>
      <c r="C33" s="11">
        <v>9750</v>
      </c>
      <c r="D33" s="18" t="s">
        <v>182</v>
      </c>
      <c r="E33" s="18">
        <f t="shared" si="0"/>
        <v>1</v>
      </c>
      <c r="F33" s="19" t="s">
        <v>460</v>
      </c>
      <c r="G33" s="108">
        <f t="shared" si="4"/>
        <v>57</v>
      </c>
      <c r="H33" s="108">
        <f t="shared" si="2"/>
        <v>70</v>
      </c>
      <c r="I33" s="84"/>
      <c r="J33" s="22"/>
      <c r="K33" s="21"/>
      <c r="L33" s="21"/>
      <c r="M33" s="21">
        <v>4</v>
      </c>
      <c r="N33" s="21">
        <v>33</v>
      </c>
      <c r="O33" s="21">
        <v>1</v>
      </c>
      <c r="P33" s="21"/>
      <c r="Q33" s="21">
        <v>5</v>
      </c>
      <c r="R33" s="21">
        <v>14</v>
      </c>
      <c r="S33" s="22"/>
      <c r="T33" s="21">
        <v>1</v>
      </c>
      <c r="U33" s="21">
        <v>3</v>
      </c>
      <c r="V33" s="21">
        <v>16</v>
      </c>
      <c r="W33" s="21">
        <v>23</v>
      </c>
      <c r="X33" s="21">
        <v>3</v>
      </c>
      <c r="Y33" s="21">
        <v>4</v>
      </c>
      <c r="Z33" s="21">
        <v>10</v>
      </c>
      <c r="AA33" s="21">
        <v>10</v>
      </c>
      <c r="AB33" s="22">
        <v>23</v>
      </c>
      <c r="AC33" s="22">
        <v>4</v>
      </c>
      <c r="AD33" s="22">
        <v>10</v>
      </c>
      <c r="AE33" s="22">
        <v>1</v>
      </c>
      <c r="AF33" s="22">
        <v>6</v>
      </c>
      <c r="AG33" s="22">
        <v>2</v>
      </c>
      <c r="AH33" s="22">
        <v>66</v>
      </c>
      <c r="AI33" s="22">
        <v>3</v>
      </c>
      <c r="AJ33" s="22"/>
      <c r="AK33" s="22"/>
      <c r="AL33" s="22"/>
      <c r="AM33" s="22"/>
      <c r="AN33" s="22"/>
      <c r="AO33" s="21">
        <v>15</v>
      </c>
      <c r="AP33" s="21">
        <v>46</v>
      </c>
      <c r="AQ33" s="21">
        <v>55</v>
      </c>
      <c r="AR33" s="22">
        <v>1</v>
      </c>
      <c r="AS33" s="22">
        <v>45</v>
      </c>
      <c r="AT33" s="22"/>
      <c r="AU33" s="22"/>
      <c r="AV33" s="22"/>
      <c r="AW33" s="22"/>
      <c r="AX33" s="22"/>
      <c r="AY33" s="22"/>
      <c r="AZ33" s="22"/>
      <c r="BA33" s="22"/>
      <c r="BB33" s="22">
        <v>17</v>
      </c>
      <c r="BC33" s="22">
        <v>18</v>
      </c>
      <c r="BD33" s="22"/>
      <c r="BE33" s="22"/>
      <c r="BF33" s="22">
        <v>7</v>
      </c>
      <c r="BG33" s="22">
        <v>20</v>
      </c>
      <c r="BH33" s="22"/>
      <c r="BI33" s="22"/>
      <c r="BJ33" s="22">
        <v>5</v>
      </c>
      <c r="BK33" s="22">
        <v>15</v>
      </c>
      <c r="BL33" s="22">
        <v>1</v>
      </c>
      <c r="BM33" s="22">
        <v>5.5</v>
      </c>
      <c r="BN33" s="22"/>
      <c r="BO33" s="22"/>
      <c r="BP33" s="22">
        <v>4</v>
      </c>
      <c r="BQ33" s="22">
        <v>58.5</v>
      </c>
      <c r="BR33" s="22">
        <v>9</v>
      </c>
      <c r="BS33" s="22">
        <v>4</v>
      </c>
    </row>
    <row r="34" spans="1:71" ht="14.25" customHeight="1">
      <c r="A34" s="11">
        <f t="shared" si="3"/>
        <v>30</v>
      </c>
      <c r="B34" s="11" t="s">
        <v>287</v>
      </c>
      <c r="C34" s="11">
        <v>9752</v>
      </c>
      <c r="D34" s="18" t="s">
        <v>173</v>
      </c>
      <c r="E34" s="18">
        <f t="shared" si="0"/>
      </c>
      <c r="F34" s="19" t="s">
        <v>316</v>
      </c>
      <c r="G34" s="108">
        <f t="shared" si="4"/>
        <v>216</v>
      </c>
      <c r="H34" s="108">
        <f t="shared" si="2"/>
        <v>8</v>
      </c>
      <c r="I34" s="84"/>
      <c r="J34" s="22"/>
      <c r="K34" s="12">
        <v>13</v>
      </c>
      <c r="L34" s="12">
        <v>31</v>
      </c>
      <c r="M34" s="12">
        <v>63</v>
      </c>
      <c r="N34" s="12">
        <v>14</v>
      </c>
      <c r="O34" s="12">
        <v>9</v>
      </c>
      <c r="P34" s="12">
        <v>23</v>
      </c>
      <c r="Q34" s="12">
        <v>47</v>
      </c>
      <c r="R34" s="12">
        <v>16</v>
      </c>
      <c r="S34" s="17"/>
      <c r="T34" s="12">
        <v>5</v>
      </c>
      <c r="U34" s="12"/>
      <c r="V34" s="12"/>
      <c r="W34" s="12"/>
      <c r="X34" s="12">
        <v>3</v>
      </c>
      <c r="Y34" s="12"/>
      <c r="Z34" s="12"/>
      <c r="AA34" s="12"/>
      <c r="AB34" s="17">
        <v>10</v>
      </c>
      <c r="AC34" s="17">
        <v>1</v>
      </c>
      <c r="AD34" s="17">
        <v>20</v>
      </c>
      <c r="AE34" s="17">
        <v>44</v>
      </c>
      <c r="AF34" s="17">
        <v>23</v>
      </c>
      <c r="AG34" s="17">
        <v>57</v>
      </c>
      <c r="AH34" s="17">
        <v>198</v>
      </c>
      <c r="AI34" s="17">
        <v>6</v>
      </c>
      <c r="AJ34" s="17">
        <v>5</v>
      </c>
      <c r="AK34" s="17"/>
      <c r="AL34" s="17">
        <v>1</v>
      </c>
      <c r="AM34" s="17"/>
      <c r="AN34" s="17">
        <v>229</v>
      </c>
      <c r="AO34" s="12">
        <v>3</v>
      </c>
      <c r="AP34" s="12">
        <v>2</v>
      </c>
      <c r="AQ34" s="12">
        <v>12</v>
      </c>
      <c r="AR34" s="17">
        <v>1</v>
      </c>
      <c r="AS34" s="17">
        <v>40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>
        <v>1</v>
      </c>
      <c r="BE34" s="17">
        <v>40</v>
      </c>
      <c r="BF34" s="17"/>
      <c r="BG34" s="17"/>
      <c r="BH34" s="17"/>
      <c r="BI34" s="17"/>
      <c r="BJ34" s="17">
        <v>1</v>
      </c>
      <c r="BK34" s="17">
        <v>5</v>
      </c>
      <c r="BL34" s="17">
        <v>2</v>
      </c>
      <c r="BM34" s="17">
        <v>60</v>
      </c>
      <c r="BN34" s="17">
        <v>3</v>
      </c>
      <c r="BO34" s="17"/>
      <c r="BP34" s="17"/>
      <c r="BQ34" s="17"/>
      <c r="BR34" s="17"/>
      <c r="BS34" s="17"/>
    </row>
    <row r="35" spans="1:71" ht="14.25" customHeight="1">
      <c r="A35" s="11">
        <f t="shared" si="3"/>
        <v>31</v>
      </c>
      <c r="B35" s="11" t="s">
        <v>287</v>
      </c>
      <c r="C35" s="11">
        <v>9964</v>
      </c>
      <c r="D35" s="18" t="s">
        <v>162</v>
      </c>
      <c r="E35" s="18">
        <f t="shared" si="0"/>
      </c>
      <c r="F35" s="19" t="s">
        <v>316</v>
      </c>
      <c r="G35" s="108">
        <f t="shared" si="4"/>
        <v>52</v>
      </c>
      <c r="H35" s="108">
        <f t="shared" si="2"/>
        <v>20</v>
      </c>
      <c r="I35" s="84"/>
      <c r="J35" s="22"/>
      <c r="K35" s="12"/>
      <c r="L35" s="12"/>
      <c r="M35" s="12"/>
      <c r="N35" s="12">
        <v>34</v>
      </c>
      <c r="O35" s="12"/>
      <c r="P35" s="12"/>
      <c r="Q35" s="12"/>
      <c r="R35" s="12">
        <v>18</v>
      </c>
      <c r="S35" s="17"/>
      <c r="T35" s="12"/>
      <c r="U35" s="12"/>
      <c r="V35" s="12"/>
      <c r="W35" s="12">
        <v>11</v>
      </c>
      <c r="X35" s="12"/>
      <c r="Y35" s="12"/>
      <c r="Z35" s="12"/>
      <c r="AA35" s="12">
        <v>9</v>
      </c>
      <c r="AB35" s="17"/>
      <c r="AC35" s="17"/>
      <c r="AD35" s="17"/>
      <c r="AE35" s="17"/>
      <c r="AF35" s="17"/>
      <c r="AG35" s="17"/>
      <c r="AH35" s="17">
        <v>30</v>
      </c>
      <c r="AI35" s="17"/>
      <c r="AJ35" s="17"/>
      <c r="AK35" s="17"/>
      <c r="AL35" s="17"/>
      <c r="AM35" s="17"/>
      <c r="AN35" s="17"/>
      <c r="AO35" s="12"/>
      <c r="AP35" s="12"/>
      <c r="AQ35" s="12">
        <v>12</v>
      </c>
      <c r="AR35" s="17">
        <v>1</v>
      </c>
      <c r="AS35" s="17">
        <v>55</v>
      </c>
      <c r="AT35" s="17"/>
      <c r="AU35" s="17"/>
      <c r="AV35" s="17"/>
      <c r="AW35" s="17"/>
      <c r="AX35" s="17"/>
      <c r="AY35" s="17"/>
      <c r="AZ35" s="17"/>
      <c r="BA35" s="17"/>
      <c r="BB35" s="17">
        <v>5</v>
      </c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>
        <v>10</v>
      </c>
      <c r="BO35" s="17"/>
      <c r="BP35" s="17"/>
      <c r="BQ35" s="17"/>
      <c r="BR35" s="17">
        <v>4</v>
      </c>
      <c r="BS35" s="17"/>
    </row>
    <row r="36" spans="1:71" ht="14.25" customHeight="1">
      <c r="A36" s="11">
        <f t="shared" si="3"/>
        <v>32</v>
      </c>
      <c r="B36" s="11" t="s">
        <v>287</v>
      </c>
      <c r="C36" s="11">
        <v>16476</v>
      </c>
      <c r="D36" s="18" t="s">
        <v>297</v>
      </c>
      <c r="E36" s="18">
        <f t="shared" si="0"/>
        <v>1</v>
      </c>
      <c r="F36" s="19" t="s">
        <v>460</v>
      </c>
      <c r="G36" s="108">
        <f t="shared" si="4"/>
        <v>119</v>
      </c>
      <c r="H36" s="108">
        <f t="shared" si="2"/>
        <v>70</v>
      </c>
      <c r="I36" s="84"/>
      <c r="J36" s="17"/>
      <c r="K36" s="21">
        <v>2</v>
      </c>
      <c r="L36" s="21">
        <v>16</v>
      </c>
      <c r="M36" s="21">
        <v>19</v>
      </c>
      <c r="N36" s="21">
        <v>32</v>
      </c>
      <c r="O36" s="21"/>
      <c r="P36" s="21">
        <v>15</v>
      </c>
      <c r="Q36" s="21">
        <v>15</v>
      </c>
      <c r="R36" s="21">
        <v>20</v>
      </c>
      <c r="S36" s="22"/>
      <c r="T36" s="21">
        <v>3</v>
      </c>
      <c r="U36" s="21">
        <v>8</v>
      </c>
      <c r="V36" s="21">
        <v>11</v>
      </c>
      <c r="W36" s="21">
        <v>14</v>
      </c>
      <c r="X36" s="21">
        <v>3</v>
      </c>
      <c r="Y36" s="21">
        <v>8</v>
      </c>
      <c r="Z36" s="21">
        <v>9</v>
      </c>
      <c r="AA36" s="21">
        <v>14</v>
      </c>
      <c r="AB36" s="22">
        <v>9</v>
      </c>
      <c r="AC36" s="22">
        <v>4</v>
      </c>
      <c r="AD36" s="22"/>
      <c r="AE36" s="22"/>
      <c r="AF36" s="22">
        <v>20</v>
      </c>
      <c r="AG36" s="22">
        <v>8</v>
      </c>
      <c r="AH36" s="22">
        <v>115</v>
      </c>
      <c r="AI36" s="22"/>
      <c r="AJ36" s="22"/>
      <c r="AK36" s="22"/>
      <c r="AL36" s="22"/>
      <c r="AM36" s="22"/>
      <c r="AN36" s="22"/>
      <c r="AO36" s="21">
        <v>20</v>
      </c>
      <c r="AP36" s="21">
        <v>35</v>
      </c>
      <c r="AQ36" s="21">
        <v>50</v>
      </c>
      <c r="AR36" s="22">
        <v>1</v>
      </c>
      <c r="AS36" s="22">
        <v>50</v>
      </c>
      <c r="AT36" s="22"/>
      <c r="AU36" s="22"/>
      <c r="AV36" s="22"/>
      <c r="AW36" s="22"/>
      <c r="AX36" s="22"/>
      <c r="AY36" s="22"/>
      <c r="AZ36" s="22"/>
      <c r="BA36" s="22"/>
      <c r="BB36" s="22">
        <v>1</v>
      </c>
      <c r="BC36" s="22">
        <v>8</v>
      </c>
      <c r="BD36" s="22">
        <v>1</v>
      </c>
      <c r="BE36" s="22">
        <v>12</v>
      </c>
      <c r="BF36" s="22">
        <v>2</v>
      </c>
      <c r="BG36" s="22">
        <v>5</v>
      </c>
      <c r="BH36" s="22"/>
      <c r="BI36" s="22"/>
      <c r="BJ36" s="22">
        <v>1</v>
      </c>
      <c r="BK36" s="22">
        <v>20</v>
      </c>
      <c r="BL36" s="22">
        <v>1</v>
      </c>
      <c r="BM36" s="22">
        <v>12</v>
      </c>
      <c r="BN36" s="22"/>
      <c r="BO36" s="22"/>
      <c r="BP36" s="22"/>
      <c r="BQ36" s="22"/>
      <c r="BR36" s="22">
        <v>6</v>
      </c>
      <c r="BS36" s="22">
        <v>4</v>
      </c>
    </row>
    <row r="37" spans="1:71" ht="14.25" customHeight="1">
      <c r="A37" s="11">
        <f t="shared" si="3"/>
        <v>33</v>
      </c>
      <c r="B37" s="11" t="s">
        <v>287</v>
      </c>
      <c r="C37" s="11">
        <v>16724</v>
      </c>
      <c r="D37" s="18" t="s">
        <v>263</v>
      </c>
      <c r="E37" s="18">
        <f t="shared" si="0"/>
        <v>1</v>
      </c>
      <c r="F37" s="19" t="s">
        <v>460</v>
      </c>
      <c r="G37" s="108">
        <f t="shared" si="4"/>
        <v>279</v>
      </c>
      <c r="H37" s="108">
        <f t="shared" si="2"/>
        <v>96</v>
      </c>
      <c r="I37" s="84"/>
      <c r="J37" s="22"/>
      <c r="K37" s="21"/>
      <c r="L37" s="21">
        <v>1</v>
      </c>
      <c r="M37" s="21">
        <v>32</v>
      </c>
      <c r="N37" s="21">
        <v>169</v>
      </c>
      <c r="O37" s="21">
        <v>1</v>
      </c>
      <c r="P37" s="21">
        <v>1</v>
      </c>
      <c r="Q37" s="21">
        <v>16</v>
      </c>
      <c r="R37" s="21">
        <v>59</v>
      </c>
      <c r="S37" s="22"/>
      <c r="T37" s="21">
        <v>1</v>
      </c>
      <c r="U37" s="21">
        <v>3</v>
      </c>
      <c r="V37" s="21">
        <v>20</v>
      </c>
      <c r="W37" s="21">
        <v>30</v>
      </c>
      <c r="X37" s="21">
        <v>2</v>
      </c>
      <c r="Y37" s="21">
        <v>4</v>
      </c>
      <c r="Z37" s="21">
        <v>12</v>
      </c>
      <c r="AA37" s="21">
        <v>24</v>
      </c>
      <c r="AB37" s="22">
        <v>3</v>
      </c>
      <c r="AC37" s="22">
        <v>24</v>
      </c>
      <c r="AD37" s="22"/>
      <c r="AE37" s="22">
        <v>6</v>
      </c>
      <c r="AF37" s="22">
        <v>7</v>
      </c>
      <c r="AG37" s="22">
        <v>2</v>
      </c>
      <c r="AH37" s="22">
        <v>100</v>
      </c>
      <c r="AI37" s="22">
        <v>3</v>
      </c>
      <c r="AJ37" s="22"/>
      <c r="AK37" s="22">
        <v>1</v>
      </c>
      <c r="AL37" s="22"/>
      <c r="AM37" s="22"/>
      <c r="AN37" s="22"/>
      <c r="AO37" s="21">
        <v>29</v>
      </c>
      <c r="AP37" s="21">
        <v>10</v>
      </c>
      <c r="AQ37" s="21">
        <v>44</v>
      </c>
      <c r="AR37" s="22">
        <v>2</v>
      </c>
      <c r="AS37" s="22">
        <v>90</v>
      </c>
      <c r="AT37" s="22"/>
      <c r="AU37" s="22"/>
      <c r="AV37" s="22"/>
      <c r="AW37" s="22"/>
      <c r="AX37" s="22"/>
      <c r="AY37" s="22"/>
      <c r="AZ37" s="22"/>
      <c r="BA37" s="22"/>
      <c r="BB37" s="22">
        <v>38</v>
      </c>
      <c r="BC37" s="22">
        <v>38</v>
      </c>
      <c r="BD37" s="22"/>
      <c r="BE37" s="22"/>
      <c r="BF37" s="22">
        <v>2</v>
      </c>
      <c r="BG37" s="22">
        <v>5</v>
      </c>
      <c r="BH37" s="22"/>
      <c r="BI37" s="22"/>
      <c r="BJ37" s="22">
        <v>25</v>
      </c>
      <c r="BK37" s="22">
        <v>10</v>
      </c>
      <c r="BL37" s="22">
        <v>2</v>
      </c>
      <c r="BM37" s="22">
        <v>30</v>
      </c>
      <c r="BN37" s="22">
        <v>6</v>
      </c>
      <c r="BO37" s="22">
        <v>5</v>
      </c>
      <c r="BP37" s="22"/>
      <c r="BQ37" s="22"/>
      <c r="BR37" s="22"/>
      <c r="BS37" s="22"/>
    </row>
    <row r="38" spans="1:71" ht="14.25" customHeight="1">
      <c r="A38" s="11">
        <f t="shared" si="3"/>
        <v>34</v>
      </c>
      <c r="B38" s="11" t="s">
        <v>287</v>
      </c>
      <c r="C38" s="11">
        <v>18929</v>
      </c>
      <c r="D38" s="18" t="s">
        <v>320</v>
      </c>
      <c r="E38" s="18">
        <f t="shared" si="0"/>
        <v>1</v>
      </c>
      <c r="F38" s="19" t="s">
        <v>460</v>
      </c>
      <c r="G38" s="108">
        <f t="shared" si="4"/>
        <v>312</v>
      </c>
      <c r="H38" s="108">
        <f t="shared" si="2"/>
        <v>0</v>
      </c>
      <c r="I38" s="84"/>
      <c r="J38" s="22"/>
      <c r="K38" s="21">
        <v>21</v>
      </c>
      <c r="L38" s="21">
        <v>20</v>
      </c>
      <c r="M38" s="21">
        <v>25</v>
      </c>
      <c r="N38" s="21">
        <v>115</v>
      </c>
      <c r="O38" s="21">
        <v>34</v>
      </c>
      <c r="P38" s="21">
        <v>15</v>
      </c>
      <c r="Q38" s="21">
        <v>19</v>
      </c>
      <c r="R38" s="21">
        <v>63</v>
      </c>
      <c r="S38" s="22">
        <v>0</v>
      </c>
      <c r="T38" s="21"/>
      <c r="U38" s="21"/>
      <c r="V38" s="21"/>
      <c r="W38" s="21"/>
      <c r="X38" s="21"/>
      <c r="Y38" s="21"/>
      <c r="Z38" s="21"/>
      <c r="AA38" s="21"/>
      <c r="AB38" s="22">
        <v>9</v>
      </c>
      <c r="AC38" s="22">
        <v>7</v>
      </c>
      <c r="AD38" s="22"/>
      <c r="AE38" s="22">
        <v>3</v>
      </c>
      <c r="AF38" s="22">
        <v>5</v>
      </c>
      <c r="AG38" s="22">
        <v>1</v>
      </c>
      <c r="AH38" s="22">
        <v>103</v>
      </c>
      <c r="AI38" s="22">
        <v>1</v>
      </c>
      <c r="AJ38" s="22"/>
      <c r="AK38" s="22"/>
      <c r="AL38" s="22"/>
      <c r="AM38" s="22"/>
      <c r="AN38" s="22"/>
      <c r="AO38" s="21">
        <v>16</v>
      </c>
      <c r="AP38" s="21"/>
      <c r="AQ38" s="21"/>
      <c r="AR38" s="22">
        <v>3</v>
      </c>
      <c r="AS38" s="22">
        <v>155</v>
      </c>
      <c r="AT38" s="22"/>
      <c r="AU38" s="22"/>
      <c r="AV38" s="22"/>
      <c r="AW38" s="22"/>
      <c r="AX38" s="22"/>
      <c r="AY38" s="22"/>
      <c r="AZ38" s="22"/>
      <c r="BA38" s="22"/>
      <c r="BB38" s="22">
        <v>48</v>
      </c>
      <c r="BC38" s="22">
        <v>37</v>
      </c>
      <c r="BD38" s="22"/>
      <c r="BE38" s="22"/>
      <c r="BF38" s="22"/>
      <c r="BG38" s="22"/>
      <c r="BH38" s="22">
        <v>1</v>
      </c>
      <c r="BI38" s="22">
        <v>8</v>
      </c>
      <c r="BJ38" s="22">
        <v>16</v>
      </c>
      <c r="BK38" s="22">
        <v>26</v>
      </c>
      <c r="BL38" s="22">
        <v>3</v>
      </c>
      <c r="BM38" s="22">
        <v>26</v>
      </c>
      <c r="BN38" s="22">
        <v>31</v>
      </c>
      <c r="BO38" s="22">
        <v>36</v>
      </c>
      <c r="BP38" s="22">
        <v>1</v>
      </c>
      <c r="BQ38" s="22">
        <v>5</v>
      </c>
      <c r="BR38" s="22">
        <v>10</v>
      </c>
      <c r="BS38" s="22">
        <v>7</v>
      </c>
    </row>
    <row r="39" spans="1:71" ht="14.25" customHeight="1">
      <c r="A39" s="11">
        <f t="shared" si="3"/>
        <v>35</v>
      </c>
      <c r="B39" s="11" t="s">
        <v>287</v>
      </c>
      <c r="C39" s="16">
        <v>18938</v>
      </c>
      <c r="D39" s="68" t="s">
        <v>327</v>
      </c>
      <c r="E39" s="68">
        <f t="shared" si="0"/>
      </c>
      <c r="F39" s="19" t="s">
        <v>316</v>
      </c>
      <c r="G39" s="108">
        <f t="shared" si="4"/>
        <v>14</v>
      </c>
      <c r="H39" s="108">
        <f t="shared" si="2"/>
        <v>14</v>
      </c>
      <c r="I39" s="107"/>
      <c r="J39" s="34"/>
      <c r="K39" s="17"/>
      <c r="L39" s="17">
        <v>4</v>
      </c>
      <c r="M39" s="17">
        <v>4</v>
      </c>
      <c r="N39" s="17"/>
      <c r="O39" s="17"/>
      <c r="P39" s="17">
        <v>3</v>
      </c>
      <c r="Q39" s="17">
        <v>3</v>
      </c>
      <c r="R39" s="17"/>
      <c r="S39" s="17"/>
      <c r="T39" s="17"/>
      <c r="U39" s="17">
        <v>2</v>
      </c>
      <c r="V39" s="17">
        <v>3</v>
      </c>
      <c r="W39" s="17"/>
      <c r="X39" s="17"/>
      <c r="Y39" s="17">
        <v>3</v>
      </c>
      <c r="Z39" s="17">
        <v>5</v>
      </c>
      <c r="AA39" s="17">
        <v>1</v>
      </c>
      <c r="AB39" s="17"/>
      <c r="AC39" s="17"/>
      <c r="AD39" s="17"/>
      <c r="AE39" s="17"/>
      <c r="AF39" s="17">
        <v>5</v>
      </c>
      <c r="AG39" s="17">
        <v>3</v>
      </c>
      <c r="AH39" s="17">
        <v>13</v>
      </c>
      <c r="AI39" s="17"/>
      <c r="AJ39" s="17"/>
      <c r="AK39" s="17"/>
      <c r="AL39" s="17"/>
      <c r="AM39" s="17"/>
      <c r="AN39" s="17"/>
      <c r="AO39" s="17"/>
      <c r="AP39" s="17"/>
      <c r="AQ39" s="17"/>
      <c r="AR39" s="17">
        <v>1</v>
      </c>
      <c r="AS39" s="17">
        <v>28</v>
      </c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>
        <v>1</v>
      </c>
      <c r="BO39" s="17">
        <v>2</v>
      </c>
      <c r="BP39" s="17"/>
      <c r="BQ39" s="17"/>
      <c r="BR39" s="17"/>
      <c r="BS39" s="17"/>
    </row>
    <row r="40" spans="1:71" ht="14.25" customHeight="1">
      <c r="A40" s="11">
        <f t="shared" si="3"/>
        <v>36</v>
      </c>
      <c r="B40" s="110" t="s">
        <v>287</v>
      </c>
      <c r="C40" s="110">
        <v>19096</v>
      </c>
      <c r="D40" s="111" t="s">
        <v>328</v>
      </c>
      <c r="E40" s="68">
        <f t="shared" si="0"/>
        <v>1</v>
      </c>
      <c r="F40" s="19" t="s">
        <v>460</v>
      </c>
      <c r="G40" s="108">
        <f t="shared" si="4"/>
        <v>103</v>
      </c>
      <c r="H40" s="108">
        <f t="shared" si="2"/>
        <v>13</v>
      </c>
      <c r="I40" s="107"/>
      <c r="J40" s="34"/>
      <c r="K40" s="34"/>
      <c r="L40" s="34">
        <v>1</v>
      </c>
      <c r="M40" s="34">
        <v>11</v>
      </c>
      <c r="N40" s="34">
        <v>65</v>
      </c>
      <c r="O40" s="34"/>
      <c r="P40" s="34">
        <v>1</v>
      </c>
      <c r="Q40" s="34">
        <v>3</v>
      </c>
      <c r="R40" s="34">
        <v>22</v>
      </c>
      <c r="S40" s="34"/>
      <c r="T40" s="34"/>
      <c r="U40" s="34"/>
      <c r="V40" s="34">
        <v>1</v>
      </c>
      <c r="W40" s="34">
        <v>6</v>
      </c>
      <c r="X40" s="34"/>
      <c r="Y40" s="34"/>
      <c r="Z40" s="34">
        <v>1</v>
      </c>
      <c r="AA40" s="34">
        <v>5</v>
      </c>
      <c r="AB40" s="34">
        <v>2</v>
      </c>
      <c r="AC40" s="34">
        <v>8</v>
      </c>
      <c r="AD40" s="34">
        <v>5</v>
      </c>
      <c r="AE40" s="34">
        <v>28</v>
      </c>
      <c r="AF40" s="34">
        <v>5</v>
      </c>
      <c r="AG40" s="34">
        <v>1</v>
      </c>
      <c r="AH40" s="34">
        <v>58</v>
      </c>
      <c r="AI40" s="34"/>
      <c r="AJ40" s="34"/>
      <c r="AK40" s="34"/>
      <c r="AL40" s="34"/>
      <c r="AM40" s="34"/>
      <c r="AN40" s="34"/>
      <c r="AO40" s="34">
        <v>6</v>
      </c>
      <c r="AP40" s="34">
        <v>9</v>
      </c>
      <c r="AQ40" s="34">
        <v>19</v>
      </c>
      <c r="AR40" s="34">
        <v>2</v>
      </c>
      <c r="AS40" s="34">
        <v>88</v>
      </c>
      <c r="AT40" s="34"/>
      <c r="AU40" s="34"/>
      <c r="AV40" s="34"/>
      <c r="AW40" s="34"/>
      <c r="AX40" s="34"/>
      <c r="AY40" s="34"/>
      <c r="AZ40" s="34"/>
      <c r="BA40" s="34"/>
      <c r="BB40" s="34">
        <v>16</v>
      </c>
      <c r="BC40" s="34">
        <v>16</v>
      </c>
      <c r="BD40" s="34">
        <v>1</v>
      </c>
      <c r="BE40" s="34">
        <v>7.5</v>
      </c>
      <c r="BF40" s="34">
        <v>3</v>
      </c>
      <c r="BG40" s="34">
        <v>7.5</v>
      </c>
      <c r="BH40" s="34"/>
      <c r="BI40" s="34"/>
      <c r="BJ40" s="34">
        <v>3</v>
      </c>
      <c r="BK40" s="34">
        <v>3</v>
      </c>
      <c r="BL40" s="34">
        <v>1</v>
      </c>
      <c r="BM40" s="34">
        <v>25</v>
      </c>
      <c r="BN40" s="34">
        <v>4</v>
      </c>
      <c r="BO40" s="34">
        <v>18</v>
      </c>
      <c r="BP40" s="34"/>
      <c r="BQ40" s="34"/>
      <c r="BR40" s="34">
        <v>23</v>
      </c>
      <c r="BS40" s="34">
        <v>27</v>
      </c>
    </row>
    <row r="41" spans="1:71" s="65" customFormat="1" ht="15" customHeight="1">
      <c r="A41" s="190" t="s">
        <v>449</v>
      </c>
      <c r="B41" s="190"/>
      <c r="C41" s="190"/>
      <c r="D41" s="190"/>
      <c r="E41" s="18">
        <f t="shared" si="0"/>
      </c>
      <c r="F41" s="66">
        <f>COUNT(E5:E40)</f>
        <v>30</v>
      </c>
      <c r="G41" s="104">
        <f>SUM(G5:G40)</f>
        <v>3371</v>
      </c>
      <c r="H41" s="104">
        <f aca="true" t="shared" si="5" ref="H41:BS41">SUM(H5:H40)</f>
        <v>2073</v>
      </c>
      <c r="I41" s="104">
        <f t="shared" si="5"/>
        <v>0</v>
      </c>
      <c r="J41" s="104">
        <f t="shared" si="5"/>
        <v>0</v>
      </c>
      <c r="K41" s="104">
        <f t="shared" si="5"/>
        <v>73</v>
      </c>
      <c r="L41" s="104">
        <f t="shared" si="5"/>
        <v>195</v>
      </c>
      <c r="M41" s="104">
        <f t="shared" si="5"/>
        <v>502</v>
      </c>
      <c r="N41" s="104">
        <f t="shared" si="5"/>
        <v>1384</v>
      </c>
      <c r="O41" s="104">
        <f t="shared" si="5"/>
        <v>80</v>
      </c>
      <c r="P41" s="104">
        <f t="shared" si="5"/>
        <v>133</v>
      </c>
      <c r="Q41" s="104">
        <f t="shared" si="5"/>
        <v>316</v>
      </c>
      <c r="R41" s="104">
        <f t="shared" si="5"/>
        <v>688</v>
      </c>
      <c r="S41" s="104">
        <f t="shared" si="5"/>
        <v>0</v>
      </c>
      <c r="T41" s="104">
        <f t="shared" si="5"/>
        <v>168</v>
      </c>
      <c r="U41" s="104">
        <f t="shared" si="5"/>
        <v>243</v>
      </c>
      <c r="V41" s="104">
        <f t="shared" si="5"/>
        <v>439</v>
      </c>
      <c r="W41" s="104">
        <f t="shared" si="5"/>
        <v>346</v>
      </c>
      <c r="X41" s="104">
        <f t="shared" si="5"/>
        <v>136</v>
      </c>
      <c r="Y41" s="104">
        <f t="shared" si="5"/>
        <v>183</v>
      </c>
      <c r="Z41" s="104">
        <f t="shared" si="5"/>
        <v>323</v>
      </c>
      <c r="AA41" s="104">
        <f t="shared" si="5"/>
        <v>235</v>
      </c>
      <c r="AB41" s="104">
        <f t="shared" si="5"/>
        <v>173</v>
      </c>
      <c r="AC41" s="104">
        <f t="shared" si="5"/>
        <v>147</v>
      </c>
      <c r="AD41" s="104">
        <f t="shared" si="5"/>
        <v>79</v>
      </c>
      <c r="AE41" s="104">
        <f t="shared" si="5"/>
        <v>126</v>
      </c>
      <c r="AF41" s="104">
        <f t="shared" si="5"/>
        <v>360</v>
      </c>
      <c r="AG41" s="104">
        <f t="shared" si="5"/>
        <v>233</v>
      </c>
      <c r="AH41" s="104">
        <f t="shared" si="5"/>
        <v>2580</v>
      </c>
      <c r="AI41" s="104">
        <f t="shared" si="5"/>
        <v>48</v>
      </c>
      <c r="AJ41" s="104">
        <f t="shared" si="5"/>
        <v>25</v>
      </c>
      <c r="AK41" s="104">
        <f t="shared" si="5"/>
        <v>13</v>
      </c>
      <c r="AL41" s="104">
        <f t="shared" si="5"/>
        <v>1</v>
      </c>
      <c r="AM41" s="104">
        <f t="shared" si="5"/>
        <v>0</v>
      </c>
      <c r="AN41" s="104">
        <f t="shared" si="5"/>
        <v>245</v>
      </c>
      <c r="AO41" s="104">
        <f t="shared" si="5"/>
        <v>474.25</v>
      </c>
      <c r="AP41" s="104">
        <f t="shared" si="5"/>
        <v>292</v>
      </c>
      <c r="AQ41" s="104">
        <f t="shared" si="5"/>
        <v>951.5</v>
      </c>
      <c r="AR41" s="104">
        <f t="shared" si="5"/>
        <v>38.5</v>
      </c>
      <c r="AS41" s="104">
        <f t="shared" si="5"/>
        <v>1407</v>
      </c>
      <c r="AT41" s="104">
        <f t="shared" si="5"/>
        <v>5</v>
      </c>
      <c r="AU41" s="104">
        <f t="shared" si="5"/>
        <v>12</v>
      </c>
      <c r="AV41" s="104">
        <f t="shared" si="5"/>
        <v>4</v>
      </c>
      <c r="AW41" s="104">
        <f t="shared" si="5"/>
        <v>125</v>
      </c>
      <c r="AX41" s="104">
        <f t="shared" si="5"/>
        <v>2</v>
      </c>
      <c r="AY41" s="104">
        <f t="shared" si="5"/>
        <v>2</v>
      </c>
      <c r="AZ41" s="104">
        <f t="shared" si="5"/>
        <v>9</v>
      </c>
      <c r="BA41" s="104">
        <f t="shared" si="5"/>
        <v>125</v>
      </c>
      <c r="BB41" s="104">
        <f t="shared" si="5"/>
        <v>325</v>
      </c>
      <c r="BC41" s="104">
        <f t="shared" si="5"/>
        <v>338.5</v>
      </c>
      <c r="BD41" s="104">
        <f t="shared" si="5"/>
        <v>19</v>
      </c>
      <c r="BE41" s="104">
        <f t="shared" si="5"/>
        <v>364.5</v>
      </c>
      <c r="BF41" s="104">
        <f t="shared" si="5"/>
        <v>48</v>
      </c>
      <c r="BG41" s="104">
        <f t="shared" si="5"/>
        <v>184</v>
      </c>
      <c r="BH41" s="104">
        <f t="shared" si="5"/>
        <v>9</v>
      </c>
      <c r="BI41" s="104">
        <f t="shared" si="5"/>
        <v>118</v>
      </c>
      <c r="BJ41" s="104">
        <f t="shared" si="5"/>
        <v>232</v>
      </c>
      <c r="BK41" s="104">
        <f t="shared" si="5"/>
        <v>276</v>
      </c>
      <c r="BL41" s="104">
        <f t="shared" si="5"/>
        <v>36.5</v>
      </c>
      <c r="BM41" s="104">
        <f t="shared" si="5"/>
        <v>527.5</v>
      </c>
      <c r="BN41" s="104">
        <f t="shared" si="5"/>
        <v>166</v>
      </c>
      <c r="BO41" s="104">
        <f t="shared" si="5"/>
        <v>335</v>
      </c>
      <c r="BP41" s="104">
        <f t="shared" si="5"/>
        <v>30</v>
      </c>
      <c r="BQ41" s="104">
        <f t="shared" si="5"/>
        <v>328</v>
      </c>
      <c r="BR41" s="104">
        <f t="shared" si="5"/>
        <v>404</v>
      </c>
      <c r="BS41" s="104">
        <f t="shared" si="5"/>
        <v>403</v>
      </c>
    </row>
    <row r="42" spans="1:71" s="71" customFormat="1" ht="15" customHeight="1">
      <c r="A42" s="191" t="s">
        <v>335</v>
      </c>
      <c r="B42" s="191"/>
      <c r="C42" s="191"/>
      <c r="D42" s="191"/>
      <c r="E42" s="68">
        <f t="shared" si="0"/>
      </c>
      <c r="F42" s="16"/>
      <c r="G42" s="104">
        <v>3496</v>
      </c>
      <c r="H42" s="104">
        <v>1715</v>
      </c>
      <c r="I42" s="83">
        <v>0</v>
      </c>
      <c r="J42" s="101">
        <v>0</v>
      </c>
      <c r="K42" s="101">
        <v>67</v>
      </c>
      <c r="L42" s="101">
        <v>201</v>
      </c>
      <c r="M42" s="101">
        <v>506</v>
      </c>
      <c r="N42" s="101">
        <v>1458</v>
      </c>
      <c r="O42" s="101">
        <v>66</v>
      </c>
      <c r="P42" s="101">
        <v>131</v>
      </c>
      <c r="Q42" s="101">
        <v>327</v>
      </c>
      <c r="R42" s="101">
        <v>740</v>
      </c>
      <c r="S42" s="101">
        <v>0</v>
      </c>
      <c r="T42" s="101">
        <v>124</v>
      </c>
      <c r="U42" s="101">
        <v>177</v>
      </c>
      <c r="V42" s="101">
        <v>324</v>
      </c>
      <c r="W42" s="101">
        <v>377</v>
      </c>
      <c r="X42" s="101">
        <v>105</v>
      </c>
      <c r="Y42" s="101">
        <v>159</v>
      </c>
      <c r="Z42" s="101">
        <v>238</v>
      </c>
      <c r="AA42" s="101">
        <v>211</v>
      </c>
      <c r="AB42" s="122">
        <v>214</v>
      </c>
      <c r="AC42" s="123">
        <v>132</v>
      </c>
      <c r="AD42" s="123">
        <v>161</v>
      </c>
      <c r="AE42" s="124">
        <v>252</v>
      </c>
      <c r="AF42" s="101">
        <v>340</v>
      </c>
      <c r="AG42" s="101">
        <v>251.5</v>
      </c>
      <c r="AH42" s="101">
        <v>2404</v>
      </c>
      <c r="AI42" s="101">
        <v>35</v>
      </c>
      <c r="AJ42" s="101">
        <v>23</v>
      </c>
      <c r="AK42" s="101">
        <v>13</v>
      </c>
      <c r="AL42" s="101">
        <v>1</v>
      </c>
      <c r="AM42" s="101">
        <v>0</v>
      </c>
      <c r="AN42" s="101">
        <v>236</v>
      </c>
      <c r="AO42" s="101">
        <v>1399.75</v>
      </c>
      <c r="AP42" s="101">
        <v>301</v>
      </c>
      <c r="AQ42" s="101">
        <v>1034</v>
      </c>
      <c r="AR42" s="122">
        <v>36</v>
      </c>
      <c r="AS42" s="123">
        <v>1039</v>
      </c>
      <c r="AT42" s="123">
        <v>5</v>
      </c>
      <c r="AU42" s="123">
        <v>20</v>
      </c>
      <c r="AV42" s="123">
        <v>2</v>
      </c>
      <c r="AW42" s="123">
        <v>60</v>
      </c>
      <c r="AX42" s="123">
        <v>2</v>
      </c>
      <c r="AY42" s="123">
        <v>4</v>
      </c>
      <c r="AZ42" s="123">
        <v>5</v>
      </c>
      <c r="BA42" s="123">
        <v>74</v>
      </c>
      <c r="BB42" s="123">
        <v>422</v>
      </c>
      <c r="BC42" s="123">
        <v>613</v>
      </c>
      <c r="BD42" s="123">
        <v>18</v>
      </c>
      <c r="BE42" s="123">
        <v>367</v>
      </c>
      <c r="BF42" s="123">
        <v>104</v>
      </c>
      <c r="BG42" s="123">
        <v>323.5</v>
      </c>
      <c r="BH42" s="123">
        <v>11</v>
      </c>
      <c r="BI42" s="123">
        <v>143.5</v>
      </c>
      <c r="BJ42" s="123">
        <v>194</v>
      </c>
      <c r="BK42" s="123">
        <v>304</v>
      </c>
      <c r="BL42" s="123">
        <v>35</v>
      </c>
      <c r="BM42" s="123">
        <v>548</v>
      </c>
      <c r="BN42" s="123">
        <v>127</v>
      </c>
      <c r="BO42" s="123">
        <v>262</v>
      </c>
      <c r="BP42" s="123">
        <v>38</v>
      </c>
      <c r="BQ42" s="123">
        <v>390.5</v>
      </c>
      <c r="BR42" s="123">
        <v>213</v>
      </c>
      <c r="BS42" s="124">
        <v>250</v>
      </c>
    </row>
    <row r="43" spans="1:71" s="8" customFormat="1" ht="15" customHeight="1">
      <c r="A43" s="188" t="s">
        <v>450</v>
      </c>
      <c r="B43" s="188"/>
      <c r="C43" s="188"/>
      <c r="D43" s="188"/>
      <c r="E43" s="18">
        <f t="shared" si="0"/>
      </c>
      <c r="F43" s="16"/>
      <c r="G43" s="85">
        <f>IF(G42=0,"",G41/G42)</f>
        <v>0.9642448512585813</v>
      </c>
      <c r="H43" s="85">
        <f aca="true" t="shared" si="6" ref="H43:BS43">IF(H42=0,"",H41/H42)</f>
        <v>1.2087463556851312</v>
      </c>
      <c r="I43" s="10">
        <f t="shared" si="6"/>
      </c>
      <c r="J43" s="85">
        <f>IF(J42=0,"",J46/J42)</f>
      </c>
      <c r="K43" s="85">
        <f t="shared" si="6"/>
        <v>1.0895522388059702</v>
      </c>
      <c r="L43" s="85">
        <f t="shared" si="6"/>
        <v>0.9701492537313433</v>
      </c>
      <c r="M43" s="85">
        <f t="shared" si="6"/>
        <v>0.9920948616600791</v>
      </c>
      <c r="N43" s="85">
        <f t="shared" si="6"/>
        <v>0.9492455418381345</v>
      </c>
      <c r="O43" s="85">
        <f t="shared" si="6"/>
        <v>1.2121212121212122</v>
      </c>
      <c r="P43" s="85">
        <f t="shared" si="6"/>
        <v>1.015267175572519</v>
      </c>
      <c r="Q43" s="85">
        <f t="shared" si="6"/>
        <v>0.9663608562691132</v>
      </c>
      <c r="R43" s="85">
        <f t="shared" si="6"/>
        <v>0.9297297297297298</v>
      </c>
      <c r="S43" s="85">
        <f t="shared" si="6"/>
      </c>
      <c r="T43" s="85">
        <f t="shared" si="6"/>
        <v>1.3548387096774193</v>
      </c>
      <c r="U43" s="85">
        <f t="shared" si="6"/>
        <v>1.3728813559322033</v>
      </c>
      <c r="V43" s="85">
        <f t="shared" si="6"/>
        <v>1.3549382716049383</v>
      </c>
      <c r="W43" s="85">
        <f t="shared" si="6"/>
        <v>0.9177718832891246</v>
      </c>
      <c r="X43" s="85">
        <f t="shared" si="6"/>
        <v>1.2952380952380953</v>
      </c>
      <c r="Y43" s="85">
        <f t="shared" si="6"/>
        <v>1.150943396226415</v>
      </c>
      <c r="Z43" s="85">
        <f t="shared" si="6"/>
        <v>1.3571428571428572</v>
      </c>
      <c r="AA43" s="85">
        <f t="shared" si="6"/>
        <v>1.113744075829384</v>
      </c>
      <c r="AB43" s="85">
        <f t="shared" si="6"/>
        <v>0.8084112149532711</v>
      </c>
      <c r="AC43" s="85">
        <f t="shared" si="6"/>
        <v>1.1136363636363635</v>
      </c>
      <c r="AD43" s="85">
        <f t="shared" si="6"/>
        <v>0.4906832298136646</v>
      </c>
      <c r="AE43" s="85">
        <f t="shared" si="6"/>
        <v>0.5</v>
      </c>
      <c r="AF43" s="85">
        <f t="shared" si="6"/>
        <v>1.0588235294117647</v>
      </c>
      <c r="AG43" s="85">
        <f t="shared" si="6"/>
        <v>0.9264413518886679</v>
      </c>
      <c r="AH43" s="85">
        <f t="shared" si="6"/>
        <v>1.0732113144758735</v>
      </c>
      <c r="AI43" s="85">
        <f t="shared" si="6"/>
        <v>1.3714285714285714</v>
      </c>
      <c r="AJ43" s="85">
        <f t="shared" si="6"/>
        <v>1.0869565217391304</v>
      </c>
      <c r="AK43" s="85">
        <f t="shared" si="6"/>
        <v>1</v>
      </c>
      <c r="AL43" s="85">
        <f t="shared" si="6"/>
        <v>1</v>
      </c>
      <c r="AM43" s="85">
        <f t="shared" si="6"/>
      </c>
      <c r="AN43" s="85">
        <f t="shared" si="6"/>
        <v>1.0381355932203389</v>
      </c>
      <c r="AO43" s="85">
        <f t="shared" si="6"/>
        <v>0.3388105018753349</v>
      </c>
      <c r="AP43" s="85">
        <f t="shared" si="6"/>
        <v>0.9700996677740864</v>
      </c>
      <c r="AQ43" s="85">
        <f t="shared" si="6"/>
        <v>0.9202127659574468</v>
      </c>
      <c r="AR43" s="85">
        <f t="shared" si="6"/>
        <v>1.0694444444444444</v>
      </c>
      <c r="AS43" s="85">
        <f t="shared" si="6"/>
        <v>1.354186717998075</v>
      </c>
      <c r="AT43" s="85">
        <f t="shared" si="6"/>
        <v>1</v>
      </c>
      <c r="AU43" s="85">
        <f t="shared" si="6"/>
        <v>0.6</v>
      </c>
      <c r="AV43" s="85">
        <f t="shared" si="6"/>
        <v>2</v>
      </c>
      <c r="AW43" s="85">
        <f t="shared" si="6"/>
        <v>2.0833333333333335</v>
      </c>
      <c r="AX43" s="85">
        <f t="shared" si="6"/>
        <v>1</v>
      </c>
      <c r="AY43" s="85">
        <f t="shared" si="6"/>
        <v>0.5</v>
      </c>
      <c r="AZ43" s="85">
        <f t="shared" si="6"/>
        <v>1.8</v>
      </c>
      <c r="BA43" s="85">
        <f t="shared" si="6"/>
        <v>1.6891891891891893</v>
      </c>
      <c r="BB43" s="85">
        <f t="shared" si="6"/>
        <v>0.7701421800947867</v>
      </c>
      <c r="BC43" s="85">
        <f t="shared" si="6"/>
        <v>0.5522022838499184</v>
      </c>
      <c r="BD43" s="85">
        <f t="shared" si="6"/>
        <v>1.0555555555555556</v>
      </c>
      <c r="BE43" s="85">
        <f t="shared" si="6"/>
        <v>0.9931880108991825</v>
      </c>
      <c r="BF43" s="85">
        <f t="shared" si="6"/>
        <v>0.46153846153846156</v>
      </c>
      <c r="BG43" s="85">
        <f t="shared" si="6"/>
        <v>0.5687789799072643</v>
      </c>
      <c r="BH43" s="85">
        <f t="shared" si="6"/>
        <v>0.8181818181818182</v>
      </c>
      <c r="BI43" s="85">
        <f t="shared" si="6"/>
        <v>0.8222996515679443</v>
      </c>
      <c r="BJ43" s="85">
        <f t="shared" si="6"/>
        <v>1.1958762886597938</v>
      </c>
      <c r="BK43" s="85">
        <f t="shared" si="6"/>
        <v>0.9078947368421053</v>
      </c>
      <c r="BL43" s="85">
        <f t="shared" si="6"/>
        <v>1.042857142857143</v>
      </c>
      <c r="BM43" s="85">
        <f t="shared" si="6"/>
        <v>0.9625912408759124</v>
      </c>
      <c r="BN43" s="85">
        <f t="shared" si="6"/>
        <v>1.3070866141732282</v>
      </c>
      <c r="BO43" s="85">
        <f t="shared" si="6"/>
        <v>1.2786259541984732</v>
      </c>
      <c r="BP43" s="85">
        <f t="shared" si="6"/>
        <v>0.7894736842105263</v>
      </c>
      <c r="BQ43" s="85">
        <f t="shared" si="6"/>
        <v>0.8399487836107554</v>
      </c>
      <c r="BR43" s="85">
        <f t="shared" si="6"/>
        <v>1.8967136150234742</v>
      </c>
      <c r="BS43" s="85">
        <f t="shared" si="6"/>
        <v>1.612</v>
      </c>
    </row>
    <row r="44" spans="1:5" ht="12.75">
      <c r="A44" s="74"/>
      <c r="E44" s="52">
        <f t="shared" si="0"/>
      </c>
    </row>
    <row r="45" spans="1:6" ht="12.75">
      <c r="A45" s="74"/>
      <c r="D45" s="126" t="s">
        <v>453</v>
      </c>
      <c r="E45" s="126"/>
      <c r="F45" s="127">
        <f>SUM(E5:E40)</f>
        <v>30</v>
      </c>
    </row>
    <row r="46" spans="1:10" ht="12.75">
      <c r="A46" s="74"/>
      <c r="D46" s="126" t="s">
        <v>330</v>
      </c>
      <c r="E46" s="126"/>
      <c r="F46" s="128">
        <f>+F45/A40</f>
        <v>0.8333333333333334</v>
      </c>
      <c r="J46" s="62"/>
    </row>
    <row r="47" spans="1:71" ht="12.75">
      <c r="A47" s="74"/>
      <c r="E47" s="52">
        <f aca="true" t="shared" si="7" ref="E47:E58">IF(F47="Y",1,"")</f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</row>
    <row r="48" spans="1:5" ht="19.5" customHeight="1">
      <c r="A48" s="74"/>
      <c r="E48" s="52">
        <f t="shared" si="7"/>
      </c>
    </row>
    <row r="49" spans="1:5" ht="12.75">
      <c r="A49" s="74"/>
      <c r="E49" s="52">
        <f t="shared" si="7"/>
      </c>
    </row>
    <row r="50" spans="1:5" ht="12.75">
      <c r="A50" s="74"/>
      <c r="E50" s="52">
        <f t="shared" si="7"/>
      </c>
    </row>
    <row r="51" spans="1:5" ht="12.75">
      <c r="A51" s="74"/>
      <c r="E51" s="52">
        <f t="shared" si="7"/>
      </c>
    </row>
    <row r="52" spans="1:5" ht="12.75">
      <c r="A52" s="74"/>
      <c r="E52" s="52">
        <f t="shared" si="7"/>
      </c>
    </row>
    <row r="53" spans="1:5" ht="12.75">
      <c r="A53" s="74"/>
      <c r="E53" s="52">
        <f t="shared" si="7"/>
      </c>
    </row>
    <row r="54" spans="1:5" ht="12.75">
      <c r="A54" s="74"/>
      <c r="E54" s="52">
        <f t="shared" si="7"/>
      </c>
    </row>
    <row r="55" spans="1:5" ht="12.75">
      <c r="A55" s="74"/>
      <c r="E55" s="52">
        <f t="shared" si="7"/>
      </c>
    </row>
    <row r="56" spans="1:5" ht="12.75">
      <c r="A56" s="74"/>
      <c r="E56" s="52">
        <f t="shared" si="7"/>
      </c>
    </row>
    <row r="57" spans="1:5" ht="12.75">
      <c r="A57" s="74"/>
      <c r="E57" s="52">
        <f t="shared" si="7"/>
      </c>
    </row>
    <row r="58" spans="1:5" ht="12.75">
      <c r="A58" s="74"/>
      <c r="E58" s="52">
        <f t="shared" si="7"/>
      </c>
    </row>
    <row r="59" spans="1:5" ht="12.75">
      <c r="A59" s="74"/>
      <c r="E59" s="52">
        <f aca="true" t="shared" si="8" ref="E59:E67">IF(F59="Y",1,"")</f>
      </c>
    </row>
    <row r="60" spans="1:5" ht="12.75">
      <c r="A60" s="74"/>
      <c r="E60" s="52">
        <f t="shared" si="8"/>
      </c>
    </row>
    <row r="61" spans="1:5" ht="12.75">
      <c r="A61" s="74"/>
      <c r="E61" s="52">
        <f t="shared" si="8"/>
      </c>
    </row>
    <row r="62" spans="1:5" ht="12.75">
      <c r="A62" s="74"/>
      <c r="E62" s="52">
        <f t="shared" si="8"/>
      </c>
    </row>
    <row r="63" spans="1:5" ht="12.75">
      <c r="A63" s="74"/>
      <c r="E63" s="52">
        <f t="shared" si="8"/>
      </c>
    </row>
    <row r="64" spans="1:5" ht="12.75">
      <c r="A64" s="74"/>
      <c r="E64" s="52">
        <f t="shared" si="8"/>
      </c>
    </row>
    <row r="65" spans="1:5" ht="12.75">
      <c r="A65" s="74"/>
      <c r="E65" s="52">
        <f t="shared" si="8"/>
      </c>
    </row>
    <row r="66" spans="1:5" ht="12.75">
      <c r="A66" s="74"/>
      <c r="E66" s="52">
        <f t="shared" si="8"/>
      </c>
    </row>
    <row r="67" spans="1:5" ht="12.75">
      <c r="A67" s="74"/>
      <c r="E67" s="52">
        <f t="shared" si="8"/>
      </c>
    </row>
  </sheetData>
  <sheetProtection/>
  <mergeCells count="39">
    <mergeCell ref="AR3:AS3"/>
    <mergeCell ref="AT3:AU3"/>
    <mergeCell ref="AV3:AW3"/>
    <mergeCell ref="AX3:AY3"/>
    <mergeCell ref="AZ3:BA3"/>
    <mergeCell ref="AK1:AL3"/>
    <mergeCell ref="BD2:BG2"/>
    <mergeCell ref="BH2:BK2"/>
    <mergeCell ref="BL2:BO2"/>
    <mergeCell ref="BD3:BE3"/>
    <mergeCell ref="BF3:BG3"/>
    <mergeCell ref="BH3:BI3"/>
    <mergeCell ref="BJ3:BK3"/>
    <mergeCell ref="A1:D4"/>
    <mergeCell ref="E1:E4"/>
    <mergeCell ref="F1:F4"/>
    <mergeCell ref="G1:G4"/>
    <mergeCell ref="H1:H4"/>
    <mergeCell ref="I1:I4"/>
    <mergeCell ref="AB1:AE3"/>
    <mergeCell ref="AF1:AH3"/>
    <mergeCell ref="AI1:AJ3"/>
    <mergeCell ref="BB3:BC3"/>
    <mergeCell ref="AM1:AN3"/>
    <mergeCell ref="AO1:AQ3"/>
    <mergeCell ref="AR1:BS1"/>
    <mergeCell ref="AR2:AU2"/>
    <mergeCell ref="AV2:AY2"/>
    <mergeCell ref="AZ2:BC2"/>
    <mergeCell ref="A43:D43"/>
    <mergeCell ref="A42:D42"/>
    <mergeCell ref="A41:D41"/>
    <mergeCell ref="BP2:BS2"/>
    <mergeCell ref="BR3:BS3"/>
    <mergeCell ref="BL3:BM3"/>
    <mergeCell ref="BN3:BO3"/>
    <mergeCell ref="BP3:BQ3"/>
    <mergeCell ref="J1:R3"/>
    <mergeCell ref="S1:A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76"/>
  <sheetViews>
    <sheetView zoomScalePageLayoutView="0" workbookViewId="0" topLeftCell="A1">
      <pane ySplit="4200" topLeftCell="A45" activePane="bottomLeft" state="split"/>
      <selection pane="topLeft" activeCell="F2" sqref="F2"/>
      <selection pane="bottomLeft" activeCell="A46" sqref="A46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1" customWidth="1"/>
    <col min="7" max="7" width="10.421875" style="4" customWidth="1"/>
    <col min="8" max="9" width="11.421875" style="62" customWidth="1"/>
    <col min="10" max="10" width="11.421875" style="62" hidden="1" customWidth="1"/>
    <col min="11" max="63" width="11.421875" style="1" customWidth="1"/>
    <col min="64" max="64" width="11.421875" style="13" customWidth="1"/>
    <col min="65" max="72" width="11.421875" style="1" customWidth="1"/>
    <col min="73" max="16384" width="9.421875" style="9" customWidth="1"/>
  </cols>
  <sheetData>
    <row r="1" spans="1:72" ht="33" customHeight="1">
      <c r="A1" s="181" t="s">
        <v>457</v>
      </c>
      <c r="B1" s="181"/>
      <c r="C1" s="181"/>
      <c r="D1" s="181"/>
      <c r="E1" s="182"/>
      <c r="F1" s="113"/>
      <c r="G1" s="185" t="s">
        <v>324</v>
      </c>
      <c r="H1" s="169" t="s">
        <v>251</v>
      </c>
      <c r="I1" s="169" t="s">
        <v>252</v>
      </c>
      <c r="J1" s="192" t="s">
        <v>2</v>
      </c>
      <c r="K1" s="166" t="s">
        <v>246</v>
      </c>
      <c r="L1" s="166"/>
      <c r="M1" s="166"/>
      <c r="N1" s="166"/>
      <c r="O1" s="166"/>
      <c r="P1" s="166"/>
      <c r="Q1" s="166"/>
      <c r="R1" s="166"/>
      <c r="S1" s="166"/>
      <c r="T1" s="166" t="s">
        <v>245</v>
      </c>
      <c r="U1" s="166"/>
      <c r="V1" s="166"/>
      <c r="W1" s="166"/>
      <c r="X1" s="166"/>
      <c r="Y1" s="166"/>
      <c r="Z1" s="166"/>
      <c r="AA1" s="166"/>
      <c r="AB1" s="166"/>
      <c r="AC1" s="165" t="s">
        <v>289</v>
      </c>
      <c r="AD1" s="165"/>
      <c r="AE1" s="165"/>
      <c r="AF1" s="165"/>
      <c r="AG1" s="172" t="s">
        <v>291</v>
      </c>
      <c r="AH1" s="172"/>
      <c r="AI1" s="172"/>
      <c r="AJ1" s="165" t="s">
        <v>0</v>
      </c>
      <c r="AK1" s="165"/>
      <c r="AL1" s="165" t="s">
        <v>269</v>
      </c>
      <c r="AM1" s="165"/>
      <c r="AN1" s="172" t="s">
        <v>247</v>
      </c>
      <c r="AO1" s="172"/>
      <c r="AP1" s="166" t="s">
        <v>248</v>
      </c>
      <c r="AQ1" s="166"/>
      <c r="AR1" s="166"/>
      <c r="AS1" s="165" t="s">
        <v>250</v>
      </c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</row>
    <row r="2" spans="1:72" ht="27.75" customHeight="1">
      <c r="A2" s="181"/>
      <c r="B2" s="181"/>
      <c r="C2" s="181"/>
      <c r="D2" s="181"/>
      <c r="E2" s="183"/>
      <c r="F2" s="114"/>
      <c r="G2" s="186"/>
      <c r="H2" s="169"/>
      <c r="I2" s="169"/>
      <c r="J2" s="192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5"/>
      <c r="AD2" s="165"/>
      <c r="AE2" s="165"/>
      <c r="AF2" s="165"/>
      <c r="AG2" s="172"/>
      <c r="AH2" s="172"/>
      <c r="AI2" s="172"/>
      <c r="AJ2" s="165"/>
      <c r="AK2" s="165"/>
      <c r="AL2" s="165"/>
      <c r="AM2" s="165"/>
      <c r="AN2" s="172"/>
      <c r="AO2" s="172"/>
      <c r="AP2" s="166"/>
      <c r="AQ2" s="166"/>
      <c r="AR2" s="166"/>
      <c r="AS2" s="165" t="s">
        <v>314</v>
      </c>
      <c r="AT2" s="165"/>
      <c r="AU2" s="165"/>
      <c r="AV2" s="165"/>
      <c r="AW2" s="165" t="s">
        <v>290</v>
      </c>
      <c r="AX2" s="165"/>
      <c r="AY2" s="165"/>
      <c r="AZ2" s="165"/>
      <c r="BA2" s="165" t="s">
        <v>276</v>
      </c>
      <c r="BB2" s="165"/>
      <c r="BC2" s="165"/>
      <c r="BD2" s="165"/>
      <c r="BE2" s="165" t="s">
        <v>277</v>
      </c>
      <c r="BF2" s="165"/>
      <c r="BG2" s="165"/>
      <c r="BH2" s="165"/>
      <c r="BI2" s="165" t="s">
        <v>278</v>
      </c>
      <c r="BJ2" s="165"/>
      <c r="BK2" s="165"/>
      <c r="BL2" s="165"/>
      <c r="BM2" s="165" t="s">
        <v>279</v>
      </c>
      <c r="BN2" s="165"/>
      <c r="BO2" s="165"/>
      <c r="BP2" s="165"/>
      <c r="BQ2" s="165" t="s">
        <v>1</v>
      </c>
      <c r="BR2" s="165"/>
      <c r="BS2" s="165"/>
      <c r="BT2" s="165"/>
    </row>
    <row r="3" spans="1:72" ht="27.75" customHeight="1">
      <c r="A3" s="181"/>
      <c r="B3" s="181"/>
      <c r="C3" s="181"/>
      <c r="D3" s="181"/>
      <c r="E3" s="183"/>
      <c r="F3" s="114"/>
      <c r="G3" s="186"/>
      <c r="H3" s="169"/>
      <c r="I3" s="169"/>
      <c r="J3" s="192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5"/>
      <c r="AD3" s="165"/>
      <c r="AE3" s="165"/>
      <c r="AF3" s="165"/>
      <c r="AG3" s="172"/>
      <c r="AH3" s="172"/>
      <c r="AI3" s="172"/>
      <c r="AJ3" s="165"/>
      <c r="AK3" s="165"/>
      <c r="AL3" s="165"/>
      <c r="AM3" s="165"/>
      <c r="AN3" s="172"/>
      <c r="AO3" s="172"/>
      <c r="AP3" s="166"/>
      <c r="AQ3" s="166"/>
      <c r="AR3" s="166"/>
      <c r="AS3" s="165" t="s">
        <v>272</v>
      </c>
      <c r="AT3" s="165"/>
      <c r="AU3" s="165" t="s">
        <v>273</v>
      </c>
      <c r="AV3" s="165"/>
      <c r="AW3" s="165" t="s">
        <v>272</v>
      </c>
      <c r="AX3" s="165"/>
      <c r="AY3" s="165" t="s">
        <v>273</v>
      </c>
      <c r="AZ3" s="165"/>
      <c r="BA3" s="165" t="s">
        <v>272</v>
      </c>
      <c r="BB3" s="165"/>
      <c r="BC3" s="165" t="s">
        <v>273</v>
      </c>
      <c r="BD3" s="165"/>
      <c r="BE3" s="165" t="s">
        <v>272</v>
      </c>
      <c r="BF3" s="165"/>
      <c r="BG3" s="165" t="s">
        <v>273</v>
      </c>
      <c r="BH3" s="165"/>
      <c r="BI3" s="165" t="s">
        <v>272</v>
      </c>
      <c r="BJ3" s="165"/>
      <c r="BK3" s="165" t="s">
        <v>273</v>
      </c>
      <c r="BL3" s="165"/>
      <c r="BM3" s="165" t="s">
        <v>272</v>
      </c>
      <c r="BN3" s="165"/>
      <c r="BO3" s="165" t="s">
        <v>273</v>
      </c>
      <c r="BP3" s="165"/>
      <c r="BQ3" s="165" t="s">
        <v>272</v>
      </c>
      <c r="BR3" s="165"/>
      <c r="BS3" s="165" t="s">
        <v>273</v>
      </c>
      <c r="BT3" s="165"/>
    </row>
    <row r="4" spans="1:123" ht="108.75" customHeight="1">
      <c r="A4" s="181"/>
      <c r="B4" s="181"/>
      <c r="C4" s="181"/>
      <c r="D4" s="181"/>
      <c r="E4" s="184"/>
      <c r="F4" s="114"/>
      <c r="G4" s="186"/>
      <c r="H4" s="169"/>
      <c r="I4" s="169"/>
      <c r="J4" s="192"/>
      <c r="K4" s="6" t="s">
        <v>257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6" t="s">
        <v>257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6" t="s">
        <v>266</v>
      </c>
      <c r="AD4" s="6" t="s">
        <v>280</v>
      </c>
      <c r="AE4" s="6" t="s">
        <v>281</v>
      </c>
      <c r="AF4" s="6" t="s">
        <v>282</v>
      </c>
      <c r="AG4" s="6" t="s">
        <v>11</v>
      </c>
      <c r="AH4" s="6" t="s">
        <v>267</v>
      </c>
      <c r="AI4" s="6" t="s">
        <v>268</v>
      </c>
      <c r="AJ4" s="6" t="s">
        <v>11</v>
      </c>
      <c r="AK4" s="6" t="s">
        <v>12</v>
      </c>
      <c r="AL4" s="6" t="s">
        <v>11</v>
      </c>
      <c r="AM4" s="6" t="s">
        <v>12</v>
      </c>
      <c r="AN4" s="6" t="s">
        <v>11</v>
      </c>
      <c r="AO4" s="6" t="s">
        <v>12</v>
      </c>
      <c r="AP4" s="6" t="s">
        <v>270</v>
      </c>
      <c r="AQ4" s="6" t="s">
        <v>271</v>
      </c>
      <c r="AR4" s="6" t="s">
        <v>249</v>
      </c>
      <c r="AS4" s="6" t="s">
        <v>274</v>
      </c>
      <c r="AT4" s="6" t="s">
        <v>275</v>
      </c>
      <c r="AU4" s="6" t="s">
        <v>274</v>
      </c>
      <c r="AV4" s="6" t="s">
        <v>275</v>
      </c>
      <c r="AW4" s="6" t="s">
        <v>274</v>
      </c>
      <c r="AX4" s="6" t="s">
        <v>275</v>
      </c>
      <c r="AY4" s="6" t="s">
        <v>274</v>
      </c>
      <c r="AZ4" s="6" t="s">
        <v>275</v>
      </c>
      <c r="BA4" s="6" t="s">
        <v>274</v>
      </c>
      <c r="BB4" s="6" t="s">
        <v>275</v>
      </c>
      <c r="BC4" s="6" t="s">
        <v>274</v>
      </c>
      <c r="BD4" s="6" t="s">
        <v>275</v>
      </c>
      <c r="BE4" s="6" t="s">
        <v>274</v>
      </c>
      <c r="BF4" s="6" t="s">
        <v>275</v>
      </c>
      <c r="BG4" s="6" t="s">
        <v>274</v>
      </c>
      <c r="BH4" s="6" t="s">
        <v>275</v>
      </c>
      <c r="BI4" s="6" t="s">
        <v>274</v>
      </c>
      <c r="BJ4" s="6" t="s">
        <v>275</v>
      </c>
      <c r="BK4" s="6" t="s">
        <v>274</v>
      </c>
      <c r="BL4" s="53" t="s">
        <v>275</v>
      </c>
      <c r="BM4" s="6" t="s">
        <v>274</v>
      </c>
      <c r="BN4" s="6" t="s">
        <v>275</v>
      </c>
      <c r="BO4" s="6" t="s">
        <v>274</v>
      </c>
      <c r="BP4" s="6" t="s">
        <v>275</v>
      </c>
      <c r="BQ4" s="6" t="s">
        <v>274</v>
      </c>
      <c r="BR4" s="6" t="s">
        <v>275</v>
      </c>
      <c r="BS4" s="6" t="s">
        <v>274</v>
      </c>
      <c r="BT4" s="6" t="s">
        <v>275</v>
      </c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72" ht="12.75">
      <c r="A5" s="11">
        <v>1</v>
      </c>
      <c r="B5" s="11" t="s">
        <v>288</v>
      </c>
      <c r="C5" s="11">
        <v>15928</v>
      </c>
      <c r="D5" s="18" t="s">
        <v>256</v>
      </c>
      <c r="E5" s="18">
        <f>IF(G5="Y",1,"")</f>
        <v>1</v>
      </c>
      <c r="F5" s="18"/>
      <c r="G5" s="19" t="s">
        <v>460</v>
      </c>
      <c r="H5" s="108">
        <f>SUM(K5:S5)</f>
        <v>80</v>
      </c>
      <c r="I5" s="108">
        <f>SUM(T5:AB5)</f>
        <v>22</v>
      </c>
      <c r="J5" s="84"/>
      <c r="K5" s="23"/>
      <c r="L5" s="12"/>
      <c r="M5" s="12">
        <v>4</v>
      </c>
      <c r="N5" s="12">
        <v>8</v>
      </c>
      <c r="O5" s="12">
        <v>49</v>
      </c>
      <c r="P5" s="12"/>
      <c r="Q5" s="12">
        <v>3</v>
      </c>
      <c r="R5" s="12">
        <v>6</v>
      </c>
      <c r="S5" s="12">
        <v>10</v>
      </c>
      <c r="T5" s="35"/>
      <c r="U5" s="12"/>
      <c r="V5" s="12"/>
      <c r="W5" s="12">
        <v>3</v>
      </c>
      <c r="X5" s="12">
        <v>9</v>
      </c>
      <c r="Y5" s="12"/>
      <c r="Z5" s="12"/>
      <c r="AA5" s="12">
        <v>3</v>
      </c>
      <c r="AB5" s="12">
        <v>7</v>
      </c>
      <c r="AC5" s="17">
        <v>21</v>
      </c>
      <c r="AD5" s="17">
        <v>7</v>
      </c>
      <c r="AE5" s="17">
        <v>2</v>
      </c>
      <c r="AF5" s="17"/>
      <c r="AG5" s="17">
        <v>3</v>
      </c>
      <c r="AH5" s="17"/>
      <c r="AI5" s="17">
        <v>56</v>
      </c>
      <c r="AJ5" s="17"/>
      <c r="AK5" s="17"/>
      <c r="AL5" s="17"/>
      <c r="AM5" s="17"/>
      <c r="AN5" s="17"/>
      <c r="AO5" s="17"/>
      <c r="AP5" s="12"/>
      <c r="AQ5" s="12"/>
      <c r="AR5" s="12">
        <v>14</v>
      </c>
      <c r="AS5" s="17">
        <v>1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>
        <v>1</v>
      </c>
      <c r="BL5" s="17">
        <v>4</v>
      </c>
      <c r="BM5" s="17"/>
      <c r="BN5" s="17"/>
      <c r="BO5" s="17">
        <v>1</v>
      </c>
      <c r="BP5" s="17">
        <v>1</v>
      </c>
      <c r="BQ5" s="17"/>
      <c r="BR5" s="17"/>
      <c r="BS5" s="17"/>
      <c r="BT5" s="17"/>
    </row>
    <row r="6" spans="1:72" ht="12.75">
      <c r="A6" s="11">
        <f aca="true" t="shared" si="0" ref="A6:A68">+A5+1</f>
        <v>2</v>
      </c>
      <c r="B6" s="11" t="s">
        <v>288</v>
      </c>
      <c r="C6" s="36">
        <v>12601</v>
      </c>
      <c r="D6" s="18" t="s">
        <v>226</v>
      </c>
      <c r="E6" s="18">
        <f aca="true" t="shared" si="1" ref="E6:E67">IF(G6="Y",1,"")</f>
        <v>1</v>
      </c>
      <c r="F6" s="18"/>
      <c r="G6" s="19" t="s">
        <v>460</v>
      </c>
      <c r="H6" s="108">
        <f aca="true" t="shared" si="2" ref="H6:H68">SUM(K6:S6)</f>
        <v>129</v>
      </c>
      <c r="I6" s="108">
        <f aca="true" t="shared" si="3" ref="I6:I68">SUM(T6:AB6)</f>
        <v>2</v>
      </c>
      <c r="J6" s="84"/>
      <c r="K6" s="49"/>
      <c r="L6" s="12"/>
      <c r="M6" s="12">
        <v>2</v>
      </c>
      <c r="N6" s="12">
        <v>11</v>
      </c>
      <c r="O6" s="12">
        <v>73</v>
      </c>
      <c r="P6" s="12"/>
      <c r="Q6" s="12">
        <v>1</v>
      </c>
      <c r="R6" s="12">
        <v>8</v>
      </c>
      <c r="S6" s="12">
        <v>34</v>
      </c>
      <c r="T6" s="35"/>
      <c r="U6" s="12"/>
      <c r="V6" s="12"/>
      <c r="W6" s="12">
        <v>1</v>
      </c>
      <c r="X6" s="12"/>
      <c r="Y6" s="12"/>
      <c r="Z6" s="12"/>
      <c r="AA6" s="12">
        <v>1</v>
      </c>
      <c r="AB6" s="12"/>
      <c r="AC6" s="17">
        <v>2</v>
      </c>
      <c r="AD6" s="17">
        <v>6</v>
      </c>
      <c r="AE6" s="17">
        <v>2</v>
      </c>
      <c r="AF6" s="17"/>
      <c r="AG6" s="17">
        <v>5</v>
      </c>
      <c r="AH6" s="17">
        <v>4</v>
      </c>
      <c r="AI6" s="17">
        <v>80</v>
      </c>
      <c r="AJ6" s="17">
        <v>2</v>
      </c>
      <c r="AK6" s="17"/>
      <c r="AL6" s="17"/>
      <c r="AM6" s="17"/>
      <c r="AN6" s="17"/>
      <c r="AO6" s="17"/>
      <c r="AP6" s="12">
        <v>3</v>
      </c>
      <c r="AQ6" s="12">
        <v>8</v>
      </c>
      <c r="AR6" s="12">
        <v>20</v>
      </c>
      <c r="AS6" s="17">
        <v>1</v>
      </c>
      <c r="AT6" s="17">
        <v>40</v>
      </c>
      <c r="AU6" s="17"/>
      <c r="AV6" s="17"/>
      <c r="AW6" s="17"/>
      <c r="AX6" s="17"/>
      <c r="AY6" s="17"/>
      <c r="AZ6" s="17"/>
      <c r="BA6" s="17"/>
      <c r="BB6" s="17"/>
      <c r="BC6" s="17">
        <v>8</v>
      </c>
      <c r="BD6" s="17">
        <v>2</v>
      </c>
      <c r="BE6" s="17">
        <v>1</v>
      </c>
      <c r="BF6" s="17">
        <v>25</v>
      </c>
      <c r="BG6" s="17"/>
      <c r="BH6" s="17"/>
      <c r="BI6" s="17"/>
      <c r="BJ6" s="17"/>
      <c r="BK6" s="17"/>
      <c r="BL6" s="17"/>
      <c r="BM6" s="17">
        <v>1</v>
      </c>
      <c r="BN6" s="17">
        <v>20</v>
      </c>
      <c r="BO6" s="17"/>
      <c r="BP6" s="17"/>
      <c r="BQ6" s="17">
        <v>3</v>
      </c>
      <c r="BR6" s="17">
        <v>5</v>
      </c>
      <c r="BS6" s="17">
        <v>30</v>
      </c>
      <c r="BT6" s="17">
        <v>3</v>
      </c>
    </row>
    <row r="7" spans="1:72" ht="12.75">
      <c r="A7" s="11">
        <f t="shared" si="0"/>
        <v>3</v>
      </c>
      <c r="B7" s="11" t="s">
        <v>288</v>
      </c>
      <c r="C7" s="11">
        <v>9801</v>
      </c>
      <c r="D7" s="18" t="s">
        <v>203</v>
      </c>
      <c r="E7" s="18">
        <f t="shared" si="1"/>
      </c>
      <c r="F7" s="18"/>
      <c r="G7" s="19" t="s">
        <v>316</v>
      </c>
      <c r="H7" s="108">
        <f t="shared" si="2"/>
        <v>0</v>
      </c>
      <c r="I7" s="108">
        <f t="shared" si="3"/>
        <v>22</v>
      </c>
      <c r="J7" s="84"/>
      <c r="K7" s="23"/>
      <c r="L7" s="12"/>
      <c r="M7" s="12"/>
      <c r="N7" s="12"/>
      <c r="O7" s="12"/>
      <c r="P7" s="12"/>
      <c r="Q7" s="12"/>
      <c r="R7" s="12"/>
      <c r="S7" s="12"/>
      <c r="T7" s="35"/>
      <c r="U7" s="12">
        <v>4</v>
      </c>
      <c r="V7" s="12">
        <v>3</v>
      </c>
      <c r="W7" s="12">
        <v>4</v>
      </c>
      <c r="X7" s="12"/>
      <c r="Y7" s="12">
        <v>4</v>
      </c>
      <c r="Z7" s="12">
        <v>3</v>
      </c>
      <c r="AA7" s="12">
        <v>4</v>
      </c>
      <c r="AB7" s="12"/>
      <c r="AC7" s="17"/>
      <c r="AD7" s="17"/>
      <c r="AE7" s="17"/>
      <c r="AF7" s="17"/>
      <c r="AG7" s="17">
        <v>10</v>
      </c>
      <c r="AH7" s="17">
        <v>1</v>
      </c>
      <c r="AI7" s="17">
        <v>30</v>
      </c>
      <c r="AJ7" s="17"/>
      <c r="AK7" s="17"/>
      <c r="AL7" s="17"/>
      <c r="AM7" s="17"/>
      <c r="AN7" s="17"/>
      <c r="AO7" s="17"/>
      <c r="AP7" s="12">
        <v>30</v>
      </c>
      <c r="AQ7" s="12"/>
      <c r="AR7" s="12"/>
      <c r="AS7" s="17"/>
      <c r="AT7" s="17">
        <v>3</v>
      </c>
      <c r="AU7" s="17"/>
      <c r="AV7" s="17"/>
      <c r="AW7" s="17"/>
      <c r="AX7" s="17">
        <v>2</v>
      </c>
      <c r="AY7" s="17"/>
      <c r="AZ7" s="17"/>
      <c r="BA7" s="17"/>
      <c r="BB7" s="17"/>
      <c r="BC7" s="17"/>
      <c r="BD7" s="17">
        <v>10</v>
      </c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</row>
    <row r="8" spans="1:72" ht="12.75">
      <c r="A8" s="11">
        <f t="shared" si="0"/>
        <v>4</v>
      </c>
      <c r="B8" s="11" t="s">
        <v>288</v>
      </c>
      <c r="C8" s="38">
        <v>14281</v>
      </c>
      <c r="D8" s="18" t="s">
        <v>313</v>
      </c>
      <c r="E8" s="18">
        <f t="shared" si="1"/>
        <v>1</v>
      </c>
      <c r="F8" s="18"/>
      <c r="G8" s="19" t="s">
        <v>460</v>
      </c>
      <c r="H8" s="108">
        <f t="shared" si="2"/>
        <v>147</v>
      </c>
      <c r="I8" s="108">
        <f t="shared" si="3"/>
        <v>38</v>
      </c>
      <c r="J8" s="84"/>
      <c r="K8" s="40"/>
      <c r="L8" s="12">
        <v>1</v>
      </c>
      <c r="M8" s="12"/>
      <c r="N8" s="12">
        <v>15</v>
      </c>
      <c r="O8" s="12">
        <v>91</v>
      </c>
      <c r="P8" s="12"/>
      <c r="Q8" s="12">
        <v>5</v>
      </c>
      <c r="R8" s="12">
        <v>3</v>
      </c>
      <c r="S8" s="12">
        <v>32</v>
      </c>
      <c r="T8" s="35"/>
      <c r="U8" s="12"/>
      <c r="V8" s="12">
        <v>2</v>
      </c>
      <c r="W8" s="12">
        <v>5</v>
      </c>
      <c r="X8" s="12">
        <v>11</v>
      </c>
      <c r="Y8" s="12"/>
      <c r="Z8" s="12"/>
      <c r="AA8" s="12">
        <v>6</v>
      </c>
      <c r="AB8" s="12">
        <v>14</v>
      </c>
      <c r="AC8" s="17">
        <v>4</v>
      </c>
      <c r="AD8" s="17">
        <v>7</v>
      </c>
      <c r="AE8" s="17">
        <v>2</v>
      </c>
      <c r="AF8" s="17">
        <v>3</v>
      </c>
      <c r="AG8" s="17">
        <v>2</v>
      </c>
      <c r="AH8" s="17"/>
      <c r="AI8" s="17">
        <v>56</v>
      </c>
      <c r="AJ8" s="17">
        <v>1</v>
      </c>
      <c r="AK8" s="17"/>
      <c r="AL8" s="17"/>
      <c r="AM8" s="17"/>
      <c r="AN8" s="17"/>
      <c r="AO8" s="17"/>
      <c r="AP8" s="12">
        <v>2</v>
      </c>
      <c r="AQ8" s="12"/>
      <c r="AR8" s="12"/>
      <c r="AS8" s="17">
        <v>1</v>
      </c>
      <c r="AT8" s="17">
        <v>55</v>
      </c>
      <c r="AU8" s="17"/>
      <c r="AV8" s="17"/>
      <c r="AW8" s="17"/>
      <c r="AX8" s="17"/>
      <c r="AY8" s="17"/>
      <c r="AZ8" s="17"/>
      <c r="BA8" s="17"/>
      <c r="BB8" s="17"/>
      <c r="BC8" s="17">
        <v>18</v>
      </c>
      <c r="BD8" s="17"/>
      <c r="BE8" s="17"/>
      <c r="BF8" s="17"/>
      <c r="BG8" s="17"/>
      <c r="BH8" s="17"/>
      <c r="BI8" s="17"/>
      <c r="BJ8" s="17"/>
      <c r="BK8" s="17"/>
      <c r="BL8" s="17"/>
      <c r="BM8" s="17">
        <v>2</v>
      </c>
      <c r="BN8" s="17">
        <v>23</v>
      </c>
      <c r="BO8" s="17">
        <v>15</v>
      </c>
      <c r="BP8" s="17">
        <v>13.5</v>
      </c>
      <c r="BQ8" s="17">
        <v>12</v>
      </c>
      <c r="BR8" s="17">
        <v>8</v>
      </c>
      <c r="BS8" s="17">
        <v>3</v>
      </c>
      <c r="BT8" s="17">
        <v>8</v>
      </c>
    </row>
    <row r="9" spans="1:72" ht="12.75">
      <c r="A9" s="11">
        <f t="shared" si="0"/>
        <v>5</v>
      </c>
      <c r="B9" s="11" t="s">
        <v>288</v>
      </c>
      <c r="C9" s="11">
        <v>9852</v>
      </c>
      <c r="D9" s="18" t="s">
        <v>235</v>
      </c>
      <c r="E9" s="18">
        <f t="shared" si="1"/>
        <v>1</v>
      </c>
      <c r="F9" s="18"/>
      <c r="G9" s="19" t="s">
        <v>460</v>
      </c>
      <c r="H9" s="108">
        <f t="shared" si="2"/>
        <v>97</v>
      </c>
      <c r="I9" s="108">
        <f t="shared" si="3"/>
        <v>60</v>
      </c>
      <c r="J9" s="84"/>
      <c r="K9" s="23"/>
      <c r="L9" s="21"/>
      <c r="M9" s="21">
        <v>1</v>
      </c>
      <c r="N9" s="21">
        <v>18</v>
      </c>
      <c r="O9" s="21">
        <v>41</v>
      </c>
      <c r="P9" s="21"/>
      <c r="Q9" s="21">
        <v>1</v>
      </c>
      <c r="R9" s="21">
        <v>9</v>
      </c>
      <c r="S9" s="21">
        <v>27</v>
      </c>
      <c r="T9" s="23"/>
      <c r="U9" s="21"/>
      <c r="V9" s="21">
        <v>5</v>
      </c>
      <c r="W9" s="21">
        <v>4</v>
      </c>
      <c r="X9" s="21">
        <v>25</v>
      </c>
      <c r="Y9" s="21"/>
      <c r="Z9" s="21">
        <v>3</v>
      </c>
      <c r="AA9" s="21">
        <v>8</v>
      </c>
      <c r="AB9" s="21">
        <v>15</v>
      </c>
      <c r="AC9" s="22">
        <v>12</v>
      </c>
      <c r="AD9" s="22">
        <v>4</v>
      </c>
      <c r="AE9" s="22">
        <v>4</v>
      </c>
      <c r="AF9" s="22">
        <v>18</v>
      </c>
      <c r="AG9" s="22">
        <v>14</v>
      </c>
      <c r="AH9" s="22">
        <v>3</v>
      </c>
      <c r="AI9" s="22">
        <v>96</v>
      </c>
      <c r="AJ9" s="22"/>
      <c r="AK9" s="22"/>
      <c r="AL9" s="22"/>
      <c r="AM9" s="22"/>
      <c r="AN9" s="22"/>
      <c r="AO9" s="22"/>
      <c r="AP9" s="21">
        <v>17</v>
      </c>
      <c r="AQ9" s="21"/>
      <c r="AR9" s="21">
        <v>25</v>
      </c>
      <c r="AS9" s="22">
        <v>1</v>
      </c>
      <c r="AT9" s="22">
        <v>45</v>
      </c>
      <c r="AU9" s="22"/>
      <c r="AV9" s="22"/>
      <c r="AW9" s="22"/>
      <c r="AX9" s="22"/>
      <c r="AY9" s="22"/>
      <c r="AZ9" s="22"/>
      <c r="BA9" s="22"/>
      <c r="BB9" s="22"/>
      <c r="BC9" s="22">
        <v>5</v>
      </c>
      <c r="BD9" s="22">
        <v>10</v>
      </c>
      <c r="BE9" s="22"/>
      <c r="BF9" s="22"/>
      <c r="BG9" s="22"/>
      <c r="BH9" s="22"/>
      <c r="BI9" s="22">
        <v>1</v>
      </c>
      <c r="BJ9" s="22">
        <v>30</v>
      </c>
      <c r="BK9" s="22"/>
      <c r="BL9" s="22"/>
      <c r="BM9" s="22">
        <v>1</v>
      </c>
      <c r="BN9" s="22">
        <v>30</v>
      </c>
      <c r="BO9" s="22">
        <v>1</v>
      </c>
      <c r="BP9" s="22">
        <v>16</v>
      </c>
      <c r="BQ9" s="22">
        <v>2</v>
      </c>
      <c r="BR9" s="22">
        <v>3</v>
      </c>
      <c r="BS9" s="22">
        <v>14</v>
      </c>
      <c r="BT9" s="22">
        <v>75</v>
      </c>
    </row>
    <row r="10" spans="1:72" ht="12.75">
      <c r="A10" s="11">
        <f t="shared" si="0"/>
        <v>6</v>
      </c>
      <c r="B10" s="11" t="s">
        <v>288</v>
      </c>
      <c r="C10" s="38">
        <v>9768</v>
      </c>
      <c r="D10" s="18" t="s">
        <v>196</v>
      </c>
      <c r="E10" s="18">
        <f t="shared" si="1"/>
        <v>1</v>
      </c>
      <c r="F10" s="18"/>
      <c r="G10" s="19" t="s">
        <v>460</v>
      </c>
      <c r="H10" s="108">
        <f t="shared" si="2"/>
        <v>122</v>
      </c>
      <c r="I10" s="108">
        <f t="shared" si="3"/>
        <v>36</v>
      </c>
      <c r="J10" s="84"/>
      <c r="K10" s="40"/>
      <c r="L10" s="12">
        <v>40</v>
      </c>
      <c r="M10" s="12">
        <v>18</v>
      </c>
      <c r="N10" s="12">
        <v>10</v>
      </c>
      <c r="O10" s="12">
        <v>10</v>
      </c>
      <c r="P10" s="12">
        <v>30</v>
      </c>
      <c r="Q10" s="12">
        <v>10</v>
      </c>
      <c r="R10" s="12">
        <v>2</v>
      </c>
      <c r="S10" s="12">
        <v>2</v>
      </c>
      <c r="T10" s="35"/>
      <c r="U10" s="12">
        <v>10</v>
      </c>
      <c r="V10" s="12">
        <v>3</v>
      </c>
      <c r="W10" s="12">
        <v>2</v>
      </c>
      <c r="X10" s="12">
        <v>3</v>
      </c>
      <c r="Y10" s="12">
        <v>10</v>
      </c>
      <c r="Z10" s="12">
        <v>2</v>
      </c>
      <c r="AA10" s="12">
        <v>2</v>
      </c>
      <c r="AB10" s="12">
        <v>4</v>
      </c>
      <c r="AC10" s="17"/>
      <c r="AD10" s="17"/>
      <c r="AE10" s="17"/>
      <c r="AF10" s="17"/>
      <c r="AG10" s="17">
        <v>20</v>
      </c>
      <c r="AH10" s="17">
        <v>3</v>
      </c>
      <c r="AI10" s="17">
        <v>140</v>
      </c>
      <c r="AJ10" s="17"/>
      <c r="AK10" s="17">
        <v>4</v>
      </c>
      <c r="AL10" s="17"/>
      <c r="AM10" s="17"/>
      <c r="AN10" s="17"/>
      <c r="AO10" s="17"/>
      <c r="AP10" s="12">
        <v>21</v>
      </c>
      <c r="AQ10" s="12">
        <v>58</v>
      </c>
      <c r="AR10" s="12">
        <v>75</v>
      </c>
      <c r="AS10" s="17"/>
      <c r="AT10" s="17"/>
      <c r="AU10" s="17"/>
      <c r="AV10" s="17"/>
      <c r="AW10" s="17"/>
      <c r="AX10" s="17"/>
      <c r="AY10" s="17"/>
      <c r="AZ10" s="17"/>
      <c r="BA10" s="17">
        <v>1</v>
      </c>
      <c r="BB10" s="17">
        <v>42</v>
      </c>
      <c r="BC10" s="17"/>
      <c r="BD10" s="17"/>
      <c r="BE10" s="17">
        <v>1</v>
      </c>
      <c r="BF10" s="17">
        <v>2</v>
      </c>
      <c r="BG10" s="17">
        <v>6</v>
      </c>
      <c r="BH10" s="17">
        <v>2</v>
      </c>
      <c r="BI10" s="17"/>
      <c r="BJ10" s="17">
        <v>2</v>
      </c>
      <c r="BK10" s="17">
        <v>13</v>
      </c>
      <c r="BL10" s="17">
        <v>2</v>
      </c>
      <c r="BM10" s="17">
        <v>1</v>
      </c>
      <c r="BN10" s="17"/>
      <c r="BO10" s="17">
        <v>10</v>
      </c>
      <c r="BP10" s="17"/>
      <c r="BQ10" s="17"/>
      <c r="BR10" s="17"/>
      <c r="BS10" s="17"/>
      <c r="BT10" s="17"/>
    </row>
    <row r="11" spans="1:72" ht="12.75">
      <c r="A11" s="11">
        <f t="shared" si="0"/>
        <v>7</v>
      </c>
      <c r="B11" s="11" t="s">
        <v>288</v>
      </c>
      <c r="C11" s="38">
        <v>9770</v>
      </c>
      <c r="D11" s="18" t="s">
        <v>197</v>
      </c>
      <c r="E11" s="18">
        <f t="shared" si="1"/>
        <v>1</v>
      </c>
      <c r="F11" s="18"/>
      <c r="G11" s="19" t="s">
        <v>460</v>
      </c>
      <c r="H11" s="108">
        <f t="shared" si="2"/>
        <v>97</v>
      </c>
      <c r="I11" s="108">
        <f t="shared" si="3"/>
        <v>47</v>
      </c>
      <c r="J11" s="84"/>
      <c r="K11" s="40"/>
      <c r="L11" s="12">
        <v>2</v>
      </c>
      <c r="M11" s="12">
        <v>8</v>
      </c>
      <c r="N11" s="12">
        <v>20</v>
      </c>
      <c r="O11" s="12">
        <v>30</v>
      </c>
      <c r="P11" s="12">
        <v>3</v>
      </c>
      <c r="Q11" s="12">
        <v>8</v>
      </c>
      <c r="R11" s="12">
        <v>10</v>
      </c>
      <c r="S11" s="12">
        <v>16</v>
      </c>
      <c r="T11" s="35"/>
      <c r="U11" s="12">
        <v>4</v>
      </c>
      <c r="V11" s="12">
        <v>8</v>
      </c>
      <c r="W11" s="12">
        <v>5</v>
      </c>
      <c r="X11" s="12">
        <v>7</v>
      </c>
      <c r="Y11" s="12">
        <v>6</v>
      </c>
      <c r="Z11" s="12">
        <v>4</v>
      </c>
      <c r="AA11" s="12">
        <v>9</v>
      </c>
      <c r="AB11" s="12">
        <v>4</v>
      </c>
      <c r="AC11" s="17"/>
      <c r="AD11" s="17"/>
      <c r="AE11" s="17"/>
      <c r="AF11" s="17"/>
      <c r="AG11" s="17">
        <v>10</v>
      </c>
      <c r="AH11" s="17">
        <v>30</v>
      </c>
      <c r="AI11" s="17">
        <v>147</v>
      </c>
      <c r="AJ11" s="17">
        <v>1</v>
      </c>
      <c r="AK11" s="17"/>
      <c r="AL11" s="17"/>
      <c r="AM11" s="17"/>
      <c r="AN11" s="17"/>
      <c r="AO11" s="17"/>
      <c r="AP11" s="12">
        <v>20</v>
      </c>
      <c r="AQ11" s="12"/>
      <c r="AR11" s="12"/>
      <c r="AS11" s="17">
        <v>1</v>
      </c>
      <c r="AT11" s="17">
        <v>30</v>
      </c>
      <c r="AU11" s="17"/>
      <c r="AV11" s="17"/>
      <c r="AW11" s="17">
        <v>1</v>
      </c>
      <c r="AX11" s="17">
        <v>6</v>
      </c>
      <c r="AY11" s="17"/>
      <c r="AZ11" s="17"/>
      <c r="BA11" s="17">
        <v>1</v>
      </c>
      <c r="BB11" s="17">
        <v>4</v>
      </c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>
        <v>1</v>
      </c>
      <c r="BN11" s="17">
        <v>20</v>
      </c>
      <c r="BO11" s="17"/>
      <c r="BP11" s="17"/>
      <c r="BQ11" s="17">
        <v>1</v>
      </c>
      <c r="BR11" s="17">
        <v>21</v>
      </c>
      <c r="BS11" s="17">
        <v>7</v>
      </c>
      <c r="BT11" s="17">
        <v>46</v>
      </c>
    </row>
    <row r="12" spans="1:72" ht="12.75">
      <c r="A12" s="11">
        <f t="shared" si="0"/>
        <v>8</v>
      </c>
      <c r="B12" s="11" t="s">
        <v>288</v>
      </c>
      <c r="C12" s="38">
        <v>9771</v>
      </c>
      <c r="D12" s="18" t="s">
        <v>198</v>
      </c>
      <c r="E12" s="18">
        <f t="shared" si="1"/>
        <v>1</v>
      </c>
      <c r="F12" s="18"/>
      <c r="G12" s="19" t="s">
        <v>460</v>
      </c>
      <c r="H12" s="108">
        <f t="shared" si="2"/>
        <v>154</v>
      </c>
      <c r="I12" s="108">
        <f t="shared" si="3"/>
        <v>26</v>
      </c>
      <c r="J12" s="84"/>
      <c r="K12" s="40">
        <v>154</v>
      </c>
      <c r="L12" s="12"/>
      <c r="M12" s="12"/>
      <c r="N12" s="12"/>
      <c r="O12" s="12"/>
      <c r="P12" s="12"/>
      <c r="Q12" s="12"/>
      <c r="R12" s="12"/>
      <c r="S12" s="12"/>
      <c r="T12" s="35">
        <v>26</v>
      </c>
      <c r="U12" s="12"/>
      <c r="V12" s="12"/>
      <c r="W12" s="12"/>
      <c r="X12" s="12"/>
      <c r="Y12" s="12"/>
      <c r="Z12" s="12"/>
      <c r="AA12" s="12"/>
      <c r="AB12" s="12"/>
      <c r="AC12" s="17"/>
      <c r="AD12" s="17">
        <v>6</v>
      </c>
      <c r="AE12" s="17"/>
      <c r="AF12" s="17"/>
      <c r="AG12" s="17">
        <v>12</v>
      </c>
      <c r="AH12" s="17">
        <v>6</v>
      </c>
      <c r="AI12" s="17">
        <v>94</v>
      </c>
      <c r="AJ12" s="17"/>
      <c r="AK12" s="17"/>
      <c r="AL12" s="17"/>
      <c r="AM12" s="17"/>
      <c r="AN12" s="17"/>
      <c r="AO12" s="17"/>
      <c r="AP12" s="12">
        <v>12</v>
      </c>
      <c r="AQ12" s="12">
        <v>6</v>
      </c>
      <c r="AR12" s="12">
        <v>15</v>
      </c>
      <c r="AS12" s="17">
        <v>1</v>
      </c>
      <c r="AT12" s="17">
        <v>60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>
        <v>2</v>
      </c>
      <c r="BH12" s="17">
        <v>5</v>
      </c>
      <c r="BI12" s="17"/>
      <c r="BJ12" s="17"/>
      <c r="BK12" s="17">
        <v>2</v>
      </c>
      <c r="BL12" s="17">
        <v>5</v>
      </c>
      <c r="BM12" s="17">
        <v>1</v>
      </c>
      <c r="BN12" s="17">
        <v>15</v>
      </c>
      <c r="BO12" s="17"/>
      <c r="BP12" s="17"/>
      <c r="BQ12" s="17">
        <v>1</v>
      </c>
      <c r="BR12" s="17">
        <v>30</v>
      </c>
      <c r="BS12" s="17"/>
      <c r="BT12" s="17"/>
    </row>
    <row r="13" spans="1:72" ht="12.75">
      <c r="A13" s="11">
        <f t="shared" si="0"/>
        <v>9</v>
      </c>
      <c r="B13" s="11" t="s">
        <v>288</v>
      </c>
      <c r="C13" s="38">
        <v>9990</v>
      </c>
      <c r="D13" s="18" t="s">
        <v>189</v>
      </c>
      <c r="E13" s="18">
        <f t="shared" si="1"/>
        <v>1</v>
      </c>
      <c r="F13" s="18"/>
      <c r="G13" s="19" t="s">
        <v>460</v>
      </c>
      <c r="H13" s="108">
        <f t="shared" si="2"/>
        <v>39</v>
      </c>
      <c r="I13" s="108">
        <f t="shared" si="3"/>
        <v>16</v>
      </c>
      <c r="J13" s="84"/>
      <c r="K13" s="40"/>
      <c r="L13" s="17"/>
      <c r="M13" s="12"/>
      <c r="N13" s="12">
        <v>2</v>
      </c>
      <c r="O13" s="12">
        <v>28</v>
      </c>
      <c r="P13" s="12"/>
      <c r="Q13" s="12"/>
      <c r="R13" s="12"/>
      <c r="S13" s="12">
        <v>9</v>
      </c>
      <c r="T13" s="35"/>
      <c r="U13" s="12"/>
      <c r="V13" s="12">
        <v>2</v>
      </c>
      <c r="W13" s="12">
        <v>1</v>
      </c>
      <c r="X13" s="12">
        <v>5</v>
      </c>
      <c r="Y13" s="12"/>
      <c r="Z13" s="12">
        <v>3</v>
      </c>
      <c r="AA13" s="12">
        <v>2</v>
      </c>
      <c r="AB13" s="12">
        <v>3</v>
      </c>
      <c r="AC13" s="17">
        <v>9</v>
      </c>
      <c r="AD13" s="17">
        <v>3</v>
      </c>
      <c r="AE13" s="17"/>
      <c r="AF13" s="17"/>
      <c r="AG13" s="17"/>
      <c r="AH13" s="17"/>
      <c r="AI13" s="17">
        <v>144</v>
      </c>
      <c r="AJ13" s="17"/>
      <c r="AK13" s="17"/>
      <c r="AL13" s="17"/>
      <c r="AM13" s="17"/>
      <c r="AN13" s="17"/>
      <c r="AO13" s="17"/>
      <c r="AP13" s="12"/>
      <c r="AQ13" s="12"/>
      <c r="AR13" s="12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>
        <v>2</v>
      </c>
      <c r="BN13" s="17">
        <v>6</v>
      </c>
      <c r="BO13" s="17">
        <v>1</v>
      </c>
      <c r="BP13" s="17">
        <v>2</v>
      </c>
      <c r="BQ13" s="17"/>
      <c r="BR13" s="17">
        <v>2</v>
      </c>
      <c r="BS13" s="17">
        <v>1</v>
      </c>
      <c r="BT13" s="17">
        <v>2</v>
      </c>
    </row>
    <row r="14" spans="1:72" ht="12.75">
      <c r="A14" s="11">
        <f t="shared" si="0"/>
        <v>10</v>
      </c>
      <c r="B14" s="11" t="s">
        <v>288</v>
      </c>
      <c r="C14" s="38">
        <v>9774</v>
      </c>
      <c r="D14" s="18" t="s">
        <v>190</v>
      </c>
      <c r="E14" s="18">
        <f t="shared" si="1"/>
        <v>1</v>
      </c>
      <c r="F14" s="18"/>
      <c r="G14" s="19" t="s">
        <v>460</v>
      </c>
      <c r="H14" s="108">
        <f t="shared" si="2"/>
        <v>247</v>
      </c>
      <c r="I14" s="108">
        <f t="shared" si="3"/>
        <v>199</v>
      </c>
      <c r="J14" s="84"/>
      <c r="K14" s="40"/>
      <c r="L14" s="12">
        <v>6</v>
      </c>
      <c r="M14" s="12">
        <v>11</v>
      </c>
      <c r="N14" s="12">
        <v>55</v>
      </c>
      <c r="O14" s="12">
        <v>64</v>
      </c>
      <c r="P14" s="12">
        <v>14</v>
      </c>
      <c r="Q14" s="12">
        <v>8</v>
      </c>
      <c r="R14" s="12">
        <v>42</v>
      </c>
      <c r="S14" s="12">
        <v>47</v>
      </c>
      <c r="T14" s="35"/>
      <c r="U14" s="12">
        <v>11</v>
      </c>
      <c r="V14" s="12">
        <v>15</v>
      </c>
      <c r="W14" s="12">
        <v>45</v>
      </c>
      <c r="X14" s="12">
        <v>45</v>
      </c>
      <c r="Y14" s="12">
        <v>27</v>
      </c>
      <c r="Z14" s="12">
        <v>18</v>
      </c>
      <c r="AA14" s="12">
        <v>38</v>
      </c>
      <c r="AB14" s="12"/>
      <c r="AC14" s="17"/>
      <c r="AD14" s="17">
        <v>6</v>
      </c>
      <c r="AE14" s="17">
        <v>6</v>
      </c>
      <c r="AF14" s="17">
        <v>10</v>
      </c>
      <c r="AG14" s="17">
        <v>44</v>
      </c>
      <c r="AH14" s="17">
        <v>27</v>
      </c>
      <c r="AI14" s="17">
        <v>201</v>
      </c>
      <c r="AJ14" s="17"/>
      <c r="AK14" s="17">
        <v>2</v>
      </c>
      <c r="AL14" s="17"/>
      <c r="AM14" s="17"/>
      <c r="AN14" s="17"/>
      <c r="AO14" s="17"/>
      <c r="AP14" s="12">
        <v>30</v>
      </c>
      <c r="AQ14" s="12">
        <v>40</v>
      </c>
      <c r="AR14" s="12">
        <v>98</v>
      </c>
      <c r="AS14" s="17">
        <v>1</v>
      </c>
      <c r="AT14" s="17">
        <v>60</v>
      </c>
      <c r="AU14" s="17"/>
      <c r="AV14" s="17"/>
      <c r="AW14" s="17"/>
      <c r="AX14" s="17"/>
      <c r="AY14" s="17"/>
      <c r="AZ14" s="17"/>
      <c r="BA14" s="17"/>
      <c r="BB14" s="17"/>
      <c r="BC14" s="17">
        <v>8</v>
      </c>
      <c r="BD14" s="17">
        <v>30</v>
      </c>
      <c r="BE14" s="17">
        <v>4</v>
      </c>
      <c r="BF14" s="17">
        <v>80</v>
      </c>
      <c r="BG14" s="17">
        <v>10</v>
      </c>
      <c r="BH14" s="17">
        <v>20</v>
      </c>
      <c r="BI14" s="17"/>
      <c r="BJ14" s="17"/>
      <c r="BK14" s="17">
        <v>10</v>
      </c>
      <c r="BL14" s="17">
        <v>30</v>
      </c>
      <c r="BM14" s="17">
        <v>3</v>
      </c>
      <c r="BN14" s="17">
        <v>75</v>
      </c>
      <c r="BO14" s="17">
        <v>3</v>
      </c>
      <c r="BP14" s="17">
        <v>32</v>
      </c>
      <c r="BQ14" s="17">
        <v>1</v>
      </c>
      <c r="BR14" s="17">
        <v>30</v>
      </c>
      <c r="BS14" s="17"/>
      <c r="BT14" s="17"/>
    </row>
    <row r="15" spans="1:72" ht="12.75">
      <c r="A15" s="11">
        <f t="shared" si="0"/>
        <v>11</v>
      </c>
      <c r="B15" s="11" t="s">
        <v>288</v>
      </c>
      <c r="C15" s="11">
        <v>9811</v>
      </c>
      <c r="D15" s="18" t="s">
        <v>208</v>
      </c>
      <c r="E15" s="18">
        <f t="shared" si="1"/>
        <v>1</v>
      </c>
      <c r="F15" s="18"/>
      <c r="G15" s="19" t="s">
        <v>460</v>
      </c>
      <c r="H15" s="108">
        <f t="shared" si="2"/>
        <v>44</v>
      </c>
      <c r="I15" s="108">
        <f t="shared" si="3"/>
        <v>7</v>
      </c>
      <c r="J15" s="84"/>
      <c r="K15" s="23"/>
      <c r="L15" s="12"/>
      <c r="M15" s="12">
        <v>8</v>
      </c>
      <c r="N15" s="12">
        <v>6</v>
      </c>
      <c r="O15" s="12">
        <v>11</v>
      </c>
      <c r="P15" s="12"/>
      <c r="Q15" s="12">
        <v>4</v>
      </c>
      <c r="R15" s="12">
        <v>7</v>
      </c>
      <c r="S15" s="17">
        <v>8</v>
      </c>
      <c r="T15" s="35"/>
      <c r="U15" s="17">
        <v>2</v>
      </c>
      <c r="V15" s="12">
        <v>2</v>
      </c>
      <c r="W15" s="12"/>
      <c r="X15" s="12"/>
      <c r="Y15" s="12">
        <v>1</v>
      </c>
      <c r="Z15" s="12">
        <v>2</v>
      </c>
      <c r="AA15" s="12"/>
      <c r="AB15" s="12"/>
      <c r="AC15" s="17"/>
      <c r="AD15" s="17">
        <v>1</v>
      </c>
      <c r="AE15" s="17"/>
      <c r="AF15" s="17"/>
      <c r="AG15" s="17">
        <v>11</v>
      </c>
      <c r="AH15" s="17">
        <v>1</v>
      </c>
      <c r="AI15" s="17">
        <v>32</v>
      </c>
      <c r="AJ15" s="17"/>
      <c r="AK15" s="17"/>
      <c r="AL15" s="17"/>
      <c r="AM15" s="17"/>
      <c r="AN15" s="17"/>
      <c r="AO15" s="17">
        <v>2</v>
      </c>
      <c r="AP15" s="12">
        <v>12</v>
      </c>
      <c r="AQ15" s="12"/>
      <c r="AR15" s="12">
        <v>20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>
        <v>3</v>
      </c>
      <c r="BD15" s="17">
        <v>2</v>
      </c>
      <c r="BE15" s="17"/>
      <c r="BF15" s="17"/>
      <c r="BG15" s="17"/>
      <c r="BH15" s="17"/>
      <c r="BI15" s="17"/>
      <c r="BJ15" s="17"/>
      <c r="BK15" s="17">
        <v>2</v>
      </c>
      <c r="BL15" s="17">
        <v>3</v>
      </c>
      <c r="BM15" s="17"/>
      <c r="BN15" s="17"/>
      <c r="BO15" s="17"/>
      <c r="BP15" s="17"/>
      <c r="BQ15" s="17"/>
      <c r="BR15" s="109"/>
      <c r="BS15" s="17"/>
      <c r="BT15" s="17"/>
    </row>
    <row r="16" spans="1:72" s="7" customFormat="1" ht="15" customHeight="1">
      <c r="A16" s="11">
        <f t="shared" si="0"/>
        <v>12</v>
      </c>
      <c r="B16" s="11" t="s">
        <v>288</v>
      </c>
      <c r="C16" s="38">
        <v>9793</v>
      </c>
      <c r="D16" s="18" t="s">
        <v>308</v>
      </c>
      <c r="E16" s="18">
        <f t="shared" si="1"/>
        <v>1</v>
      </c>
      <c r="F16" s="18"/>
      <c r="G16" s="19" t="s">
        <v>460</v>
      </c>
      <c r="H16" s="108">
        <f t="shared" si="2"/>
        <v>41</v>
      </c>
      <c r="I16" s="108">
        <f t="shared" si="3"/>
        <v>21</v>
      </c>
      <c r="J16" s="84"/>
      <c r="K16" s="40"/>
      <c r="L16" s="26"/>
      <c r="M16" s="26">
        <v>3</v>
      </c>
      <c r="N16" s="26">
        <v>17</v>
      </c>
      <c r="O16" s="26">
        <v>16</v>
      </c>
      <c r="P16" s="26"/>
      <c r="Q16" s="26">
        <v>5</v>
      </c>
      <c r="R16" s="26"/>
      <c r="S16" s="26"/>
      <c r="T16" s="39"/>
      <c r="U16" s="32"/>
      <c r="V16" s="32">
        <v>2</v>
      </c>
      <c r="W16" s="32"/>
      <c r="X16" s="32"/>
      <c r="Y16" s="32"/>
      <c r="Z16" s="32">
        <v>1</v>
      </c>
      <c r="AA16" s="32">
        <v>12</v>
      </c>
      <c r="AB16" s="32">
        <v>6</v>
      </c>
      <c r="AC16" s="31"/>
      <c r="AD16" s="31"/>
      <c r="AE16" s="31">
        <v>2</v>
      </c>
      <c r="AF16" s="31"/>
      <c r="AG16" s="31">
        <v>26</v>
      </c>
      <c r="AH16" s="31">
        <v>2</v>
      </c>
      <c r="AI16" s="31">
        <v>93</v>
      </c>
      <c r="AJ16" s="60"/>
      <c r="AK16" s="60"/>
      <c r="AL16" s="58"/>
      <c r="AM16" s="58"/>
      <c r="AN16" s="58"/>
      <c r="AO16" s="58"/>
      <c r="AP16" s="26">
        <v>27</v>
      </c>
      <c r="AQ16" s="26"/>
      <c r="AR16" s="26">
        <v>15</v>
      </c>
      <c r="AS16" s="58">
        <v>1</v>
      </c>
      <c r="AT16" s="58">
        <v>40</v>
      </c>
      <c r="AU16" s="58"/>
      <c r="AV16" s="58"/>
      <c r="AW16" s="58"/>
      <c r="AX16" s="58"/>
      <c r="AY16" s="58"/>
      <c r="AZ16" s="58"/>
      <c r="BA16" s="58"/>
      <c r="BB16" s="58"/>
      <c r="BC16" s="58">
        <v>8</v>
      </c>
      <c r="BD16" s="58">
        <v>40</v>
      </c>
      <c r="BE16" s="58"/>
      <c r="BF16" s="58"/>
      <c r="BG16" s="58"/>
      <c r="BH16" s="58"/>
      <c r="BI16" s="58"/>
      <c r="BJ16" s="58"/>
      <c r="BK16" s="58">
        <v>5</v>
      </c>
      <c r="BL16" s="58">
        <v>4</v>
      </c>
      <c r="BM16" s="58"/>
      <c r="BN16" s="58"/>
      <c r="BO16" s="58">
        <v>2</v>
      </c>
      <c r="BP16" s="58">
        <v>8</v>
      </c>
      <c r="BQ16" s="58"/>
      <c r="BR16" s="58"/>
      <c r="BS16" s="58"/>
      <c r="BT16" s="58"/>
    </row>
    <row r="17" spans="1:72" s="7" customFormat="1" ht="15" customHeight="1">
      <c r="A17" s="11">
        <f t="shared" si="0"/>
        <v>13</v>
      </c>
      <c r="B17" s="11" t="s">
        <v>288</v>
      </c>
      <c r="C17" s="11">
        <v>9812</v>
      </c>
      <c r="D17" s="18" t="s">
        <v>212</v>
      </c>
      <c r="E17" s="18">
        <f t="shared" si="1"/>
        <v>1</v>
      </c>
      <c r="F17" s="18"/>
      <c r="G17" s="19" t="s">
        <v>460</v>
      </c>
      <c r="H17" s="108">
        <f t="shared" si="2"/>
        <v>223</v>
      </c>
      <c r="I17" s="108">
        <f t="shared" si="3"/>
        <v>60</v>
      </c>
      <c r="J17" s="84"/>
      <c r="K17" s="23"/>
      <c r="L17" s="12">
        <v>9</v>
      </c>
      <c r="M17" s="12">
        <v>22</v>
      </c>
      <c r="N17" s="12">
        <v>53</v>
      </c>
      <c r="O17" s="12">
        <v>65</v>
      </c>
      <c r="P17" s="12">
        <v>5</v>
      </c>
      <c r="Q17" s="12">
        <v>17</v>
      </c>
      <c r="R17" s="12">
        <v>28</v>
      </c>
      <c r="S17" s="12">
        <v>24</v>
      </c>
      <c r="T17" s="35"/>
      <c r="U17" s="12"/>
      <c r="V17" s="12">
        <v>7</v>
      </c>
      <c r="W17" s="12">
        <v>15</v>
      </c>
      <c r="X17" s="12">
        <v>5</v>
      </c>
      <c r="Y17" s="12">
        <v>3</v>
      </c>
      <c r="Z17" s="12">
        <v>9</v>
      </c>
      <c r="AA17" s="12">
        <v>14</v>
      </c>
      <c r="AB17" s="12">
        <v>7</v>
      </c>
      <c r="AC17" s="17">
        <v>13</v>
      </c>
      <c r="AD17" s="17">
        <v>8</v>
      </c>
      <c r="AE17" s="17">
        <v>3</v>
      </c>
      <c r="AF17" s="17">
        <v>8</v>
      </c>
      <c r="AG17" s="17">
        <v>54</v>
      </c>
      <c r="AH17" s="17">
        <v>20</v>
      </c>
      <c r="AI17" s="17">
        <v>176</v>
      </c>
      <c r="AJ17" s="17">
        <v>1</v>
      </c>
      <c r="AK17" s="17">
        <v>6</v>
      </c>
      <c r="AL17" s="17">
        <v>3</v>
      </c>
      <c r="AM17" s="17"/>
      <c r="AN17" s="17"/>
      <c r="AO17" s="17"/>
      <c r="AP17" s="12">
        <v>108</v>
      </c>
      <c r="AQ17" s="12">
        <v>41</v>
      </c>
      <c r="AR17" s="12">
        <v>122</v>
      </c>
      <c r="AS17" s="17">
        <v>1.5</v>
      </c>
      <c r="AT17" s="17">
        <v>75</v>
      </c>
      <c r="AU17" s="17"/>
      <c r="AV17" s="17"/>
      <c r="AW17" s="17"/>
      <c r="AX17" s="17"/>
      <c r="AY17" s="17"/>
      <c r="AZ17" s="17"/>
      <c r="BA17" s="17">
        <v>1</v>
      </c>
      <c r="BB17" s="17">
        <v>15</v>
      </c>
      <c r="BC17" s="17">
        <v>26</v>
      </c>
      <c r="BD17" s="17">
        <v>30</v>
      </c>
      <c r="BE17" s="17">
        <v>2</v>
      </c>
      <c r="BF17" s="17">
        <v>51</v>
      </c>
      <c r="BG17" s="17">
        <v>21</v>
      </c>
      <c r="BH17" s="17">
        <v>51</v>
      </c>
      <c r="BI17" s="17">
        <v>1</v>
      </c>
      <c r="BJ17" s="17">
        <v>16</v>
      </c>
      <c r="BK17" s="17">
        <v>30</v>
      </c>
      <c r="BL17" s="17">
        <v>60</v>
      </c>
      <c r="BM17" s="17">
        <v>2</v>
      </c>
      <c r="BN17" s="17">
        <v>25</v>
      </c>
      <c r="BO17" s="17">
        <v>1</v>
      </c>
      <c r="BP17" s="17">
        <v>3</v>
      </c>
      <c r="BQ17" s="17"/>
      <c r="BR17" s="17"/>
      <c r="BS17" s="17">
        <v>2</v>
      </c>
      <c r="BT17" s="17">
        <v>11</v>
      </c>
    </row>
    <row r="18" spans="1:72" s="7" customFormat="1" ht="15" customHeight="1">
      <c r="A18" s="11">
        <f t="shared" si="0"/>
        <v>14</v>
      </c>
      <c r="B18" s="11" t="s">
        <v>288</v>
      </c>
      <c r="C18" s="11">
        <v>9813</v>
      </c>
      <c r="D18" s="18" t="s">
        <v>213</v>
      </c>
      <c r="E18" s="18">
        <f t="shared" si="1"/>
        <v>1</v>
      </c>
      <c r="F18" s="18"/>
      <c r="G18" s="19" t="s">
        <v>460</v>
      </c>
      <c r="H18" s="108">
        <f t="shared" si="2"/>
        <v>96</v>
      </c>
      <c r="I18" s="108">
        <f t="shared" si="3"/>
        <v>5</v>
      </c>
      <c r="J18" s="84"/>
      <c r="K18" s="23"/>
      <c r="L18" s="12"/>
      <c r="M18" s="12"/>
      <c r="N18" s="12">
        <v>5</v>
      </c>
      <c r="O18" s="12">
        <v>63</v>
      </c>
      <c r="P18" s="12"/>
      <c r="Q18" s="12"/>
      <c r="R18" s="12">
        <v>1</v>
      </c>
      <c r="S18" s="12">
        <v>27</v>
      </c>
      <c r="T18" s="35"/>
      <c r="U18" s="12"/>
      <c r="V18" s="12"/>
      <c r="W18" s="12"/>
      <c r="X18" s="12">
        <v>3</v>
      </c>
      <c r="Y18" s="12"/>
      <c r="Z18" s="12"/>
      <c r="AA18" s="12"/>
      <c r="AB18" s="12">
        <v>2</v>
      </c>
      <c r="AC18" s="17">
        <v>5</v>
      </c>
      <c r="AD18" s="17">
        <v>12</v>
      </c>
      <c r="AE18" s="17"/>
      <c r="AF18" s="17"/>
      <c r="AG18" s="17"/>
      <c r="AH18" s="17"/>
      <c r="AI18" s="17">
        <v>82</v>
      </c>
      <c r="AJ18" s="17"/>
      <c r="AK18" s="17"/>
      <c r="AL18" s="17"/>
      <c r="AM18" s="17"/>
      <c r="AN18" s="17"/>
      <c r="AO18" s="17"/>
      <c r="AP18" s="12"/>
      <c r="AQ18" s="12"/>
      <c r="AR18" s="12">
        <v>18</v>
      </c>
      <c r="AS18" s="17">
        <v>1</v>
      </c>
      <c r="AT18" s="17">
        <v>40</v>
      </c>
      <c r="AU18" s="17"/>
      <c r="AV18" s="17"/>
      <c r="AW18" s="17"/>
      <c r="AX18" s="17"/>
      <c r="AY18" s="17"/>
      <c r="AZ18" s="17"/>
      <c r="BA18" s="17"/>
      <c r="BB18" s="17"/>
      <c r="BC18" s="17">
        <v>5</v>
      </c>
      <c r="BD18" s="17">
        <v>2</v>
      </c>
      <c r="BE18" s="17"/>
      <c r="BF18" s="17"/>
      <c r="BG18" s="17"/>
      <c r="BH18" s="17"/>
      <c r="BI18" s="17"/>
      <c r="BJ18" s="17"/>
      <c r="BK18" s="17"/>
      <c r="BL18" s="17"/>
      <c r="BM18" s="17">
        <v>1</v>
      </c>
      <c r="BN18" s="17">
        <v>5</v>
      </c>
      <c r="BO18" s="17"/>
      <c r="BP18" s="17"/>
      <c r="BQ18" s="17">
        <v>1</v>
      </c>
      <c r="BR18" s="17">
        <v>5</v>
      </c>
      <c r="BS18" s="17"/>
      <c r="BT18" s="17"/>
    </row>
    <row r="19" spans="1:72" s="7" customFormat="1" ht="15" customHeight="1">
      <c r="A19" s="11">
        <f t="shared" si="0"/>
        <v>15</v>
      </c>
      <c r="B19" s="11" t="s">
        <v>288</v>
      </c>
      <c r="C19" s="11">
        <v>9814</v>
      </c>
      <c r="D19" s="18" t="s">
        <v>211</v>
      </c>
      <c r="E19" s="18">
        <f t="shared" si="1"/>
      </c>
      <c r="F19" s="18"/>
      <c r="G19" s="19" t="s">
        <v>316</v>
      </c>
      <c r="H19" s="108">
        <f t="shared" si="2"/>
        <v>35</v>
      </c>
      <c r="I19" s="108">
        <f t="shared" si="3"/>
        <v>5</v>
      </c>
      <c r="J19" s="84"/>
      <c r="K19" s="23"/>
      <c r="L19" s="12">
        <v>3</v>
      </c>
      <c r="M19" s="12">
        <v>7</v>
      </c>
      <c r="N19" s="12">
        <v>2</v>
      </c>
      <c r="O19" s="12">
        <v>3</v>
      </c>
      <c r="P19" s="12"/>
      <c r="Q19" s="12">
        <v>17</v>
      </c>
      <c r="R19" s="12">
        <v>1</v>
      </c>
      <c r="S19" s="12">
        <v>2</v>
      </c>
      <c r="T19" s="35"/>
      <c r="U19" s="12"/>
      <c r="V19" s="12"/>
      <c r="W19" s="12">
        <v>1</v>
      </c>
      <c r="X19" s="12"/>
      <c r="Y19" s="12">
        <v>2</v>
      </c>
      <c r="Z19" s="12">
        <v>1</v>
      </c>
      <c r="AA19" s="12"/>
      <c r="AB19" s="12">
        <v>1</v>
      </c>
      <c r="AC19" s="17"/>
      <c r="AD19" s="17"/>
      <c r="AE19" s="17"/>
      <c r="AF19" s="17"/>
      <c r="AG19" s="17">
        <v>3</v>
      </c>
      <c r="AH19" s="17">
        <v>1</v>
      </c>
      <c r="AI19" s="17">
        <v>8</v>
      </c>
      <c r="AJ19" s="17"/>
      <c r="AK19" s="17"/>
      <c r="AL19" s="17"/>
      <c r="AM19" s="17"/>
      <c r="AN19" s="17"/>
      <c r="AO19" s="17"/>
      <c r="AP19" s="12"/>
      <c r="AQ19" s="12"/>
      <c r="AR19" s="12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>
        <v>7</v>
      </c>
      <c r="BP19" s="17">
        <v>3</v>
      </c>
      <c r="BQ19" s="17"/>
      <c r="BR19" s="17"/>
      <c r="BS19" s="17"/>
      <c r="BT19" s="17"/>
    </row>
    <row r="20" spans="1:72" s="2" customFormat="1" ht="15" customHeight="1">
      <c r="A20" s="11">
        <f t="shared" si="0"/>
        <v>16</v>
      </c>
      <c r="B20" s="11" t="s">
        <v>288</v>
      </c>
      <c r="C20" s="38">
        <v>15064</v>
      </c>
      <c r="D20" s="18" t="s">
        <v>240</v>
      </c>
      <c r="E20" s="18">
        <f t="shared" si="1"/>
        <v>1</v>
      </c>
      <c r="F20" s="18"/>
      <c r="G20" s="19" t="s">
        <v>460</v>
      </c>
      <c r="H20" s="108">
        <f t="shared" si="2"/>
        <v>181</v>
      </c>
      <c r="I20" s="108">
        <f t="shared" si="3"/>
        <v>18</v>
      </c>
      <c r="J20" s="84"/>
      <c r="K20" s="40"/>
      <c r="L20" s="17">
        <v>1</v>
      </c>
      <c r="M20" s="12">
        <v>15</v>
      </c>
      <c r="N20" s="12">
        <v>47</v>
      </c>
      <c r="O20" s="12">
        <v>48</v>
      </c>
      <c r="P20" s="12">
        <v>1</v>
      </c>
      <c r="Q20" s="12">
        <v>13</v>
      </c>
      <c r="R20" s="12">
        <v>30</v>
      </c>
      <c r="S20" s="12">
        <v>26</v>
      </c>
      <c r="T20" s="35"/>
      <c r="U20" s="12">
        <v>1</v>
      </c>
      <c r="V20" s="12">
        <v>3</v>
      </c>
      <c r="W20" s="12">
        <v>6</v>
      </c>
      <c r="X20" s="12">
        <v>3</v>
      </c>
      <c r="Y20" s="12"/>
      <c r="Z20" s="12">
        <v>1</v>
      </c>
      <c r="AA20" s="12">
        <v>3</v>
      </c>
      <c r="AB20" s="12">
        <v>1</v>
      </c>
      <c r="AC20" s="17">
        <v>5</v>
      </c>
      <c r="AD20" s="17">
        <v>3</v>
      </c>
      <c r="AE20" s="17">
        <v>11</v>
      </c>
      <c r="AF20" s="17">
        <v>19</v>
      </c>
      <c r="AG20" s="17">
        <v>28</v>
      </c>
      <c r="AH20" s="17">
        <v>16</v>
      </c>
      <c r="AI20" s="17">
        <v>145</v>
      </c>
      <c r="AJ20" s="17"/>
      <c r="AK20" s="17"/>
      <c r="AL20" s="17">
        <v>2</v>
      </c>
      <c r="AM20" s="17"/>
      <c r="AN20" s="17"/>
      <c r="AO20" s="17"/>
      <c r="AP20" s="12">
        <v>26</v>
      </c>
      <c r="AQ20" s="12">
        <v>10</v>
      </c>
      <c r="AR20" s="12">
        <v>57</v>
      </c>
      <c r="AS20" s="17">
        <v>2</v>
      </c>
      <c r="AT20" s="17">
        <v>47</v>
      </c>
      <c r="AU20" s="17"/>
      <c r="AV20" s="17">
        <v>8</v>
      </c>
      <c r="AW20" s="17">
        <v>1</v>
      </c>
      <c r="AX20" s="17">
        <v>10</v>
      </c>
      <c r="AY20" s="17"/>
      <c r="AZ20" s="17">
        <v>2</v>
      </c>
      <c r="BA20" s="17"/>
      <c r="BB20" s="17"/>
      <c r="BC20" s="17">
        <v>30</v>
      </c>
      <c r="BD20" s="17">
        <v>38</v>
      </c>
      <c r="BE20" s="17"/>
      <c r="BF20" s="17"/>
      <c r="BG20" s="17">
        <v>5</v>
      </c>
      <c r="BH20" s="17">
        <v>5</v>
      </c>
      <c r="BI20" s="17">
        <v>1</v>
      </c>
      <c r="BJ20" s="17">
        <v>6</v>
      </c>
      <c r="BK20" s="17">
        <v>14</v>
      </c>
      <c r="BL20" s="17">
        <v>10</v>
      </c>
      <c r="BM20" s="17">
        <v>2</v>
      </c>
      <c r="BN20" s="17">
        <v>22</v>
      </c>
      <c r="BO20" s="17">
        <v>5</v>
      </c>
      <c r="BP20" s="17">
        <v>22</v>
      </c>
      <c r="BQ20" s="17"/>
      <c r="BR20" s="17"/>
      <c r="BS20" s="17"/>
      <c r="BT20" s="17"/>
    </row>
    <row r="21" spans="1:72" s="7" customFormat="1" ht="15" customHeight="1">
      <c r="A21" s="11">
        <f t="shared" si="0"/>
        <v>17</v>
      </c>
      <c r="B21" s="11" t="s">
        <v>288</v>
      </c>
      <c r="C21" s="36">
        <v>9826</v>
      </c>
      <c r="D21" s="18" t="s">
        <v>227</v>
      </c>
      <c r="E21" s="18">
        <f t="shared" si="1"/>
        <v>1</v>
      </c>
      <c r="F21" s="18"/>
      <c r="G21" s="19" t="s">
        <v>460</v>
      </c>
      <c r="H21" s="108">
        <f t="shared" si="2"/>
        <v>137</v>
      </c>
      <c r="I21" s="108">
        <f t="shared" si="3"/>
        <v>28</v>
      </c>
      <c r="J21" s="84"/>
      <c r="K21" s="49"/>
      <c r="L21" s="12">
        <v>1</v>
      </c>
      <c r="M21" s="12">
        <v>4</v>
      </c>
      <c r="N21" s="12">
        <v>10</v>
      </c>
      <c r="O21" s="12">
        <v>86</v>
      </c>
      <c r="P21" s="12">
        <v>1</v>
      </c>
      <c r="Q21" s="12">
        <v>8</v>
      </c>
      <c r="R21" s="12">
        <v>10</v>
      </c>
      <c r="S21" s="12">
        <v>17</v>
      </c>
      <c r="T21" s="35"/>
      <c r="U21" s="12">
        <v>5</v>
      </c>
      <c r="V21" s="12"/>
      <c r="W21" s="12">
        <v>4</v>
      </c>
      <c r="X21" s="12">
        <v>9</v>
      </c>
      <c r="Y21" s="12">
        <v>6</v>
      </c>
      <c r="Z21" s="12"/>
      <c r="AA21" s="12">
        <v>2</v>
      </c>
      <c r="AB21" s="12">
        <v>2</v>
      </c>
      <c r="AC21" s="17">
        <v>16</v>
      </c>
      <c r="AD21" s="17">
        <v>5</v>
      </c>
      <c r="AE21" s="17"/>
      <c r="AF21" s="17"/>
      <c r="AG21" s="17">
        <v>7</v>
      </c>
      <c r="AH21" s="17">
        <v>3</v>
      </c>
      <c r="AI21" s="17">
        <v>80</v>
      </c>
      <c r="AJ21" s="17">
        <v>1</v>
      </c>
      <c r="AK21" s="17">
        <v>2</v>
      </c>
      <c r="AL21" s="17"/>
      <c r="AM21" s="17"/>
      <c r="AN21" s="17"/>
      <c r="AO21" s="17">
        <v>4</v>
      </c>
      <c r="AP21" s="12">
        <v>9</v>
      </c>
      <c r="AQ21" s="12">
        <v>4</v>
      </c>
      <c r="AR21" s="12">
        <v>50</v>
      </c>
      <c r="AS21" s="17">
        <v>1</v>
      </c>
      <c r="AT21" s="17">
        <v>45</v>
      </c>
      <c r="AU21" s="17"/>
      <c r="AV21" s="17"/>
      <c r="AW21" s="17"/>
      <c r="AX21" s="17"/>
      <c r="AY21" s="17"/>
      <c r="AZ21" s="17"/>
      <c r="BA21" s="17">
        <v>1</v>
      </c>
      <c r="BB21" s="17">
        <v>20</v>
      </c>
      <c r="BC21" s="17">
        <v>30</v>
      </c>
      <c r="BD21" s="17">
        <v>2</v>
      </c>
      <c r="BE21" s="17"/>
      <c r="BF21" s="17"/>
      <c r="BG21" s="17">
        <v>1</v>
      </c>
      <c r="BH21" s="17">
        <v>3</v>
      </c>
      <c r="BI21" s="17"/>
      <c r="BJ21" s="17"/>
      <c r="BK21" s="17">
        <v>2</v>
      </c>
      <c r="BL21" s="17">
        <v>3</v>
      </c>
      <c r="BM21" s="17">
        <v>2</v>
      </c>
      <c r="BN21" s="17">
        <v>13</v>
      </c>
      <c r="BO21" s="17">
        <v>2</v>
      </c>
      <c r="BP21" s="17">
        <v>10</v>
      </c>
      <c r="BQ21" s="17">
        <v>1</v>
      </c>
      <c r="BR21" s="17">
        <v>10</v>
      </c>
      <c r="BS21" s="17">
        <v>25</v>
      </c>
      <c r="BT21" s="17">
        <v>10</v>
      </c>
    </row>
    <row r="22" spans="1:72" s="2" customFormat="1" ht="15" customHeight="1">
      <c r="A22" s="11">
        <f t="shared" si="0"/>
        <v>18</v>
      </c>
      <c r="B22" s="11" t="s">
        <v>288</v>
      </c>
      <c r="C22" s="36">
        <v>9827</v>
      </c>
      <c r="D22" s="18" t="s">
        <v>228</v>
      </c>
      <c r="E22" s="18">
        <f t="shared" si="1"/>
        <v>1</v>
      </c>
      <c r="F22" s="18"/>
      <c r="G22" s="19" t="s">
        <v>460</v>
      </c>
      <c r="H22" s="108">
        <f t="shared" si="2"/>
        <v>32</v>
      </c>
      <c r="I22" s="108">
        <f t="shared" si="3"/>
        <v>4</v>
      </c>
      <c r="J22" s="84"/>
      <c r="K22" s="49"/>
      <c r="L22" s="17">
        <v>1</v>
      </c>
      <c r="M22" s="12">
        <v>5</v>
      </c>
      <c r="N22" s="12">
        <v>5</v>
      </c>
      <c r="O22" s="12">
        <v>10</v>
      </c>
      <c r="P22" s="12">
        <v>1</v>
      </c>
      <c r="Q22" s="12">
        <v>2</v>
      </c>
      <c r="R22" s="12">
        <v>6</v>
      </c>
      <c r="S22" s="12">
        <v>2</v>
      </c>
      <c r="T22" s="35"/>
      <c r="U22" s="12"/>
      <c r="V22" s="12">
        <v>1</v>
      </c>
      <c r="W22" s="12">
        <v>1</v>
      </c>
      <c r="X22" s="12"/>
      <c r="Y22" s="12"/>
      <c r="Z22" s="12"/>
      <c r="AA22" s="12">
        <v>1</v>
      </c>
      <c r="AB22" s="12">
        <v>1</v>
      </c>
      <c r="AC22" s="17">
        <v>6</v>
      </c>
      <c r="AD22" s="17">
        <v>2</v>
      </c>
      <c r="AE22" s="17"/>
      <c r="AF22" s="17">
        <v>1</v>
      </c>
      <c r="AG22" s="17">
        <v>3</v>
      </c>
      <c r="AH22" s="17">
        <v>1</v>
      </c>
      <c r="AI22" s="17">
        <v>29</v>
      </c>
      <c r="AJ22" s="17"/>
      <c r="AK22" s="17">
        <v>1</v>
      </c>
      <c r="AL22" s="17"/>
      <c r="AM22" s="17"/>
      <c r="AN22" s="17"/>
      <c r="AO22" s="17">
        <v>6</v>
      </c>
      <c r="AP22" s="12">
        <v>72</v>
      </c>
      <c r="AQ22" s="12">
        <v>7</v>
      </c>
      <c r="AR22" s="12">
        <v>56</v>
      </c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>
        <v>2</v>
      </c>
      <c r="BD22" s="17">
        <v>4</v>
      </c>
      <c r="BE22" s="17"/>
      <c r="BF22" s="17"/>
      <c r="BG22" s="17"/>
      <c r="BH22" s="17"/>
      <c r="BI22" s="17"/>
      <c r="BJ22" s="17"/>
      <c r="BK22" s="17">
        <v>2</v>
      </c>
      <c r="BL22" s="17">
        <v>4</v>
      </c>
      <c r="BM22" s="17"/>
      <c r="BN22" s="17"/>
      <c r="BO22" s="17">
        <v>3</v>
      </c>
      <c r="BP22" s="17">
        <v>12</v>
      </c>
      <c r="BQ22" s="17"/>
      <c r="BR22" s="17"/>
      <c r="BS22" s="17">
        <v>1</v>
      </c>
      <c r="BT22" s="17">
        <v>4</v>
      </c>
    </row>
    <row r="23" spans="1:72" s="2" customFormat="1" ht="15" customHeight="1">
      <c r="A23" s="11">
        <f t="shared" si="0"/>
        <v>19</v>
      </c>
      <c r="B23" s="11" t="s">
        <v>288</v>
      </c>
      <c r="C23" s="36">
        <v>9840</v>
      </c>
      <c r="D23" s="18" t="s">
        <v>229</v>
      </c>
      <c r="E23" s="18">
        <f t="shared" si="1"/>
        <v>1</v>
      </c>
      <c r="F23" s="18"/>
      <c r="G23" s="19" t="s">
        <v>460</v>
      </c>
      <c r="H23" s="108">
        <f t="shared" si="2"/>
        <v>99</v>
      </c>
      <c r="I23" s="108">
        <f t="shared" si="3"/>
        <v>20</v>
      </c>
      <c r="J23" s="84"/>
      <c r="K23" s="49"/>
      <c r="L23" s="17"/>
      <c r="M23" s="12"/>
      <c r="N23" s="12">
        <v>13</v>
      </c>
      <c r="O23" s="12">
        <v>65</v>
      </c>
      <c r="P23" s="12"/>
      <c r="Q23" s="12">
        <v>1</v>
      </c>
      <c r="R23" s="12">
        <v>3</v>
      </c>
      <c r="S23" s="12">
        <v>17</v>
      </c>
      <c r="T23" s="35"/>
      <c r="U23" s="12"/>
      <c r="V23" s="12"/>
      <c r="W23" s="12">
        <v>5</v>
      </c>
      <c r="X23" s="12">
        <v>6</v>
      </c>
      <c r="Y23" s="12"/>
      <c r="Z23" s="12"/>
      <c r="AA23" s="12"/>
      <c r="AB23" s="12">
        <v>9</v>
      </c>
      <c r="AC23" s="17">
        <v>4</v>
      </c>
      <c r="AD23" s="17">
        <v>3</v>
      </c>
      <c r="AE23" s="17"/>
      <c r="AF23" s="17"/>
      <c r="AG23" s="17">
        <v>3</v>
      </c>
      <c r="AH23" s="17"/>
      <c r="AI23" s="17">
        <v>41</v>
      </c>
      <c r="AJ23" s="17"/>
      <c r="AK23" s="17"/>
      <c r="AL23" s="17"/>
      <c r="AM23" s="17"/>
      <c r="AN23" s="17"/>
      <c r="AO23" s="17"/>
      <c r="AP23" s="12">
        <v>4</v>
      </c>
      <c r="AQ23" s="12"/>
      <c r="AR23" s="12">
        <v>10</v>
      </c>
      <c r="AS23" s="17"/>
      <c r="AT23" s="17"/>
      <c r="AU23" s="17"/>
      <c r="AV23" s="17"/>
      <c r="AW23" s="17">
        <v>1</v>
      </c>
      <c r="AX23" s="17">
        <v>17.5</v>
      </c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>
        <v>5</v>
      </c>
      <c r="BL23" s="17"/>
      <c r="BM23" s="17">
        <v>1</v>
      </c>
      <c r="BN23" s="17">
        <v>4</v>
      </c>
      <c r="BO23" s="17"/>
      <c r="BP23" s="17"/>
      <c r="BQ23" s="17"/>
      <c r="BR23" s="17"/>
      <c r="BS23" s="17"/>
      <c r="BT23" s="17"/>
    </row>
    <row r="24" spans="1:72" s="7" customFormat="1" ht="15" customHeight="1">
      <c r="A24" s="11">
        <f t="shared" si="0"/>
        <v>20</v>
      </c>
      <c r="B24" s="11" t="s">
        <v>288</v>
      </c>
      <c r="C24" s="36">
        <v>9828</v>
      </c>
      <c r="D24" s="18" t="s">
        <v>221</v>
      </c>
      <c r="E24" s="18">
        <f t="shared" si="1"/>
        <v>1</v>
      </c>
      <c r="F24" s="18"/>
      <c r="G24" s="19" t="s">
        <v>460</v>
      </c>
      <c r="H24" s="108">
        <f t="shared" si="2"/>
        <v>71</v>
      </c>
      <c r="I24" s="108">
        <f t="shared" si="3"/>
        <v>59</v>
      </c>
      <c r="J24" s="84"/>
      <c r="K24" s="49"/>
      <c r="L24" s="17">
        <v>5</v>
      </c>
      <c r="M24" s="12">
        <v>5</v>
      </c>
      <c r="N24" s="12">
        <v>12</v>
      </c>
      <c r="O24" s="12">
        <v>15</v>
      </c>
      <c r="P24" s="12">
        <v>3</v>
      </c>
      <c r="Q24" s="12">
        <v>2</v>
      </c>
      <c r="R24" s="12">
        <v>5</v>
      </c>
      <c r="S24" s="12">
        <v>24</v>
      </c>
      <c r="T24" s="35"/>
      <c r="U24" s="12">
        <v>5</v>
      </c>
      <c r="V24" s="12">
        <v>5</v>
      </c>
      <c r="W24" s="12">
        <v>15</v>
      </c>
      <c r="X24" s="12">
        <v>10</v>
      </c>
      <c r="Y24" s="12">
        <v>2</v>
      </c>
      <c r="Z24" s="12">
        <v>2</v>
      </c>
      <c r="AA24" s="12">
        <v>10</v>
      </c>
      <c r="AB24" s="12">
        <v>10</v>
      </c>
      <c r="AC24" s="17">
        <v>3</v>
      </c>
      <c r="AD24" s="17">
        <v>5</v>
      </c>
      <c r="AE24" s="17">
        <v>1</v>
      </c>
      <c r="AF24" s="17"/>
      <c r="AG24" s="17">
        <v>7</v>
      </c>
      <c r="AH24" s="17">
        <v>10</v>
      </c>
      <c r="AI24" s="17">
        <v>90</v>
      </c>
      <c r="AJ24" s="17">
        <v>3</v>
      </c>
      <c r="AK24" s="17">
        <v>4</v>
      </c>
      <c r="AL24" s="17"/>
      <c r="AM24" s="17"/>
      <c r="AN24" s="17"/>
      <c r="AO24" s="17"/>
      <c r="AP24" s="12">
        <v>10</v>
      </c>
      <c r="AQ24" s="12">
        <v>10</v>
      </c>
      <c r="AR24" s="12">
        <v>30</v>
      </c>
      <c r="AS24" s="17"/>
      <c r="AT24" s="17"/>
      <c r="AU24" s="17"/>
      <c r="AV24" s="17"/>
      <c r="AW24" s="17"/>
      <c r="AX24" s="17"/>
      <c r="AY24" s="17"/>
      <c r="AZ24" s="17"/>
      <c r="BA24" s="17">
        <v>1</v>
      </c>
      <c r="BB24" s="17">
        <v>40</v>
      </c>
      <c r="BC24" s="17">
        <v>12</v>
      </c>
      <c r="BD24" s="17">
        <v>20</v>
      </c>
      <c r="BE24" s="17">
        <v>1</v>
      </c>
      <c r="BF24" s="17">
        <v>4</v>
      </c>
      <c r="BG24" s="17">
        <v>4</v>
      </c>
      <c r="BH24" s="17">
        <v>8</v>
      </c>
      <c r="BI24" s="17"/>
      <c r="BJ24" s="17"/>
      <c r="BK24" s="17">
        <v>4</v>
      </c>
      <c r="BL24" s="17">
        <v>8</v>
      </c>
      <c r="BM24" s="17">
        <v>1</v>
      </c>
      <c r="BN24" s="17">
        <v>2</v>
      </c>
      <c r="BO24" s="17">
        <v>1</v>
      </c>
      <c r="BP24" s="17">
        <v>8</v>
      </c>
      <c r="BQ24" s="17">
        <v>2</v>
      </c>
      <c r="BR24" s="17">
        <v>16</v>
      </c>
      <c r="BS24" s="17">
        <v>1</v>
      </c>
      <c r="BT24" s="17">
        <v>4</v>
      </c>
    </row>
    <row r="25" spans="1:72" s="2" customFormat="1" ht="15" customHeight="1">
      <c r="A25" s="11">
        <f t="shared" si="0"/>
        <v>21</v>
      </c>
      <c r="B25" s="11" t="s">
        <v>288</v>
      </c>
      <c r="C25" s="36">
        <v>9829</v>
      </c>
      <c r="D25" s="18" t="s">
        <v>222</v>
      </c>
      <c r="E25" s="18">
        <f t="shared" si="1"/>
        <v>1</v>
      </c>
      <c r="F25" s="18"/>
      <c r="G25" s="19" t="s">
        <v>460</v>
      </c>
      <c r="H25" s="108">
        <f t="shared" si="2"/>
        <v>47</v>
      </c>
      <c r="I25" s="108">
        <f t="shared" si="3"/>
        <v>12</v>
      </c>
      <c r="J25" s="84"/>
      <c r="K25" s="49"/>
      <c r="L25" s="17">
        <v>2</v>
      </c>
      <c r="M25" s="12">
        <v>5</v>
      </c>
      <c r="N25" s="12">
        <v>17</v>
      </c>
      <c r="O25" s="12">
        <v>8</v>
      </c>
      <c r="P25" s="12">
        <v>1</v>
      </c>
      <c r="Q25" s="12">
        <v>1</v>
      </c>
      <c r="R25" s="12">
        <v>7</v>
      </c>
      <c r="S25" s="12">
        <v>6</v>
      </c>
      <c r="T25" s="35"/>
      <c r="U25" s="12"/>
      <c r="V25" s="12">
        <v>2</v>
      </c>
      <c r="W25" s="12">
        <v>5</v>
      </c>
      <c r="X25" s="12"/>
      <c r="Y25" s="12"/>
      <c r="Z25" s="12">
        <v>1</v>
      </c>
      <c r="AA25" s="12">
        <v>2</v>
      </c>
      <c r="AB25" s="12">
        <v>2</v>
      </c>
      <c r="AC25" s="17">
        <v>4</v>
      </c>
      <c r="AD25" s="17"/>
      <c r="AE25" s="17">
        <v>2</v>
      </c>
      <c r="AF25" s="17">
        <v>7</v>
      </c>
      <c r="AG25" s="17">
        <v>5</v>
      </c>
      <c r="AH25" s="17">
        <v>3</v>
      </c>
      <c r="AI25" s="17">
        <v>28</v>
      </c>
      <c r="AJ25" s="17"/>
      <c r="AK25" s="17"/>
      <c r="AL25" s="17"/>
      <c r="AM25" s="17"/>
      <c r="AN25" s="17"/>
      <c r="AO25" s="17"/>
      <c r="AP25" s="12">
        <v>5</v>
      </c>
      <c r="AQ25" s="12"/>
      <c r="AR25" s="12">
        <v>15</v>
      </c>
      <c r="AS25" s="17">
        <v>1</v>
      </c>
      <c r="AT25" s="17">
        <v>30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>
        <v>2</v>
      </c>
      <c r="BL25" s="17">
        <v>4</v>
      </c>
      <c r="BM25" s="17">
        <v>1</v>
      </c>
      <c r="BN25" s="17">
        <v>10</v>
      </c>
      <c r="BO25" s="17"/>
      <c r="BP25" s="17"/>
      <c r="BQ25" s="17"/>
      <c r="BR25" s="17"/>
      <c r="BS25" s="17"/>
      <c r="BT25" s="17"/>
    </row>
    <row r="26" spans="1:72" s="7" customFormat="1" ht="15" customHeight="1">
      <c r="A26" s="11">
        <f t="shared" si="0"/>
        <v>22</v>
      </c>
      <c r="B26" s="11" t="s">
        <v>288</v>
      </c>
      <c r="C26" s="36">
        <v>9830</v>
      </c>
      <c r="D26" s="18" t="s">
        <v>223</v>
      </c>
      <c r="E26" s="18">
        <f t="shared" si="1"/>
        <v>1</v>
      </c>
      <c r="F26" s="18"/>
      <c r="G26" s="19" t="s">
        <v>460</v>
      </c>
      <c r="H26" s="108">
        <f t="shared" si="2"/>
        <v>27</v>
      </c>
      <c r="I26" s="108">
        <f t="shared" si="3"/>
        <v>11</v>
      </c>
      <c r="J26" s="84"/>
      <c r="K26" s="49"/>
      <c r="L26" s="17"/>
      <c r="M26" s="12">
        <v>1</v>
      </c>
      <c r="N26" s="12">
        <v>7</v>
      </c>
      <c r="O26" s="12">
        <v>11</v>
      </c>
      <c r="P26" s="12">
        <v>1</v>
      </c>
      <c r="Q26" s="12"/>
      <c r="R26" s="12">
        <v>3</v>
      </c>
      <c r="S26" s="12">
        <v>4</v>
      </c>
      <c r="T26" s="35"/>
      <c r="U26" s="12"/>
      <c r="V26" s="12"/>
      <c r="W26" s="12">
        <v>4</v>
      </c>
      <c r="X26" s="12">
        <v>3</v>
      </c>
      <c r="Y26" s="12"/>
      <c r="Z26" s="12"/>
      <c r="AA26" s="12">
        <v>2</v>
      </c>
      <c r="AB26" s="12">
        <v>2</v>
      </c>
      <c r="AC26" s="17">
        <v>2</v>
      </c>
      <c r="AD26" s="17">
        <v>1</v>
      </c>
      <c r="AE26" s="17">
        <v>1</v>
      </c>
      <c r="AF26" s="17"/>
      <c r="AG26" s="17"/>
      <c r="AH26" s="17"/>
      <c r="AI26" s="17">
        <v>18</v>
      </c>
      <c r="AJ26" s="17"/>
      <c r="AK26" s="17"/>
      <c r="AL26" s="17">
        <v>1</v>
      </c>
      <c r="AM26" s="17"/>
      <c r="AN26" s="17"/>
      <c r="AO26" s="17"/>
      <c r="AP26" s="12"/>
      <c r="AQ26" s="12"/>
      <c r="AR26" s="12">
        <v>5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>
        <v>2</v>
      </c>
      <c r="BD26" s="17">
        <v>5</v>
      </c>
      <c r="BE26" s="17"/>
      <c r="BF26" s="17"/>
      <c r="BG26" s="17">
        <v>1</v>
      </c>
      <c r="BH26" s="17">
        <v>1</v>
      </c>
      <c r="BI26" s="17"/>
      <c r="BJ26" s="17"/>
      <c r="BK26" s="17">
        <v>2</v>
      </c>
      <c r="BL26" s="17">
        <v>2</v>
      </c>
      <c r="BM26" s="17">
        <v>1</v>
      </c>
      <c r="BN26" s="17">
        <v>14</v>
      </c>
      <c r="BO26" s="17"/>
      <c r="BP26" s="17"/>
      <c r="BQ26" s="17"/>
      <c r="BR26" s="17"/>
      <c r="BS26" s="17">
        <v>5</v>
      </c>
      <c r="BT26" s="17">
        <v>10</v>
      </c>
    </row>
    <row r="27" spans="1:72" s="7" customFormat="1" ht="15" customHeight="1">
      <c r="A27" s="11">
        <f t="shared" si="0"/>
        <v>23</v>
      </c>
      <c r="B27" s="11" t="s">
        <v>288</v>
      </c>
      <c r="C27" s="36">
        <v>9831</v>
      </c>
      <c r="D27" s="18" t="s">
        <v>224</v>
      </c>
      <c r="E27" s="18">
        <f t="shared" si="1"/>
        <v>1</v>
      </c>
      <c r="F27" s="18"/>
      <c r="G27" s="19" t="s">
        <v>460</v>
      </c>
      <c r="H27" s="108">
        <f t="shared" si="2"/>
        <v>59</v>
      </c>
      <c r="I27" s="108">
        <f t="shared" si="3"/>
        <v>26</v>
      </c>
      <c r="J27" s="84"/>
      <c r="K27" s="49"/>
      <c r="L27" s="17"/>
      <c r="M27" s="12">
        <v>3</v>
      </c>
      <c r="N27" s="12">
        <v>11</v>
      </c>
      <c r="O27" s="12">
        <v>27</v>
      </c>
      <c r="P27" s="12"/>
      <c r="Q27" s="12">
        <v>2</v>
      </c>
      <c r="R27" s="12">
        <v>6</v>
      </c>
      <c r="S27" s="12">
        <v>10</v>
      </c>
      <c r="T27" s="35"/>
      <c r="U27" s="12"/>
      <c r="V27" s="12">
        <v>4</v>
      </c>
      <c r="W27" s="12">
        <v>7</v>
      </c>
      <c r="X27" s="12">
        <v>5</v>
      </c>
      <c r="Y27" s="12"/>
      <c r="Z27" s="12">
        <v>2</v>
      </c>
      <c r="AA27" s="12">
        <v>4</v>
      </c>
      <c r="AB27" s="12">
        <v>4</v>
      </c>
      <c r="AC27" s="17"/>
      <c r="AD27" s="17">
        <v>10</v>
      </c>
      <c r="AE27" s="17">
        <v>1</v>
      </c>
      <c r="AF27" s="17">
        <v>2</v>
      </c>
      <c r="AG27" s="17">
        <v>1</v>
      </c>
      <c r="AH27" s="17"/>
      <c r="AI27" s="17">
        <v>45</v>
      </c>
      <c r="AJ27" s="17"/>
      <c r="AK27" s="17"/>
      <c r="AL27" s="17"/>
      <c r="AM27" s="17"/>
      <c r="AN27" s="17"/>
      <c r="AO27" s="17"/>
      <c r="AP27" s="12"/>
      <c r="AQ27" s="12"/>
      <c r="AR27" s="12">
        <v>33</v>
      </c>
      <c r="AS27" s="17"/>
      <c r="AT27" s="17"/>
      <c r="AU27" s="17"/>
      <c r="AV27" s="17"/>
      <c r="AW27" s="17">
        <v>1</v>
      </c>
      <c r="AX27" s="17">
        <v>28</v>
      </c>
      <c r="AY27" s="17"/>
      <c r="AZ27" s="17"/>
      <c r="BA27" s="17"/>
      <c r="BB27" s="17"/>
      <c r="BC27" s="17">
        <v>23</v>
      </c>
      <c r="BD27" s="17">
        <v>24</v>
      </c>
      <c r="BE27" s="17"/>
      <c r="BF27" s="17"/>
      <c r="BG27" s="17"/>
      <c r="BH27" s="17"/>
      <c r="BI27" s="17"/>
      <c r="BJ27" s="17"/>
      <c r="BK27" s="17"/>
      <c r="BL27" s="17"/>
      <c r="BM27" s="17">
        <v>1</v>
      </c>
      <c r="BN27" s="17">
        <v>16</v>
      </c>
      <c r="BO27" s="17">
        <v>16</v>
      </c>
      <c r="BP27" s="17">
        <v>9</v>
      </c>
      <c r="BQ27" s="17">
        <v>2</v>
      </c>
      <c r="BR27" s="17">
        <v>3</v>
      </c>
      <c r="BS27" s="17"/>
      <c r="BT27" s="17"/>
    </row>
    <row r="28" spans="1:72" s="7" customFormat="1" ht="15" customHeight="1">
      <c r="A28" s="11">
        <f t="shared" si="0"/>
        <v>24</v>
      </c>
      <c r="B28" s="11" t="s">
        <v>288</v>
      </c>
      <c r="C28" s="38">
        <v>9795</v>
      </c>
      <c r="D28" s="18" t="s">
        <v>191</v>
      </c>
      <c r="E28" s="18">
        <f t="shared" si="1"/>
        <v>1</v>
      </c>
      <c r="F28" s="18"/>
      <c r="G28" s="19" t="s">
        <v>460</v>
      </c>
      <c r="H28" s="108">
        <f t="shared" si="2"/>
        <v>57</v>
      </c>
      <c r="I28" s="108">
        <f t="shared" si="3"/>
        <v>20</v>
      </c>
      <c r="J28" s="84"/>
      <c r="K28" s="40"/>
      <c r="L28" s="17">
        <v>2</v>
      </c>
      <c r="M28" s="12"/>
      <c r="N28" s="12">
        <v>19</v>
      </c>
      <c r="O28" s="12">
        <v>18</v>
      </c>
      <c r="P28" s="12"/>
      <c r="Q28" s="12">
        <v>2</v>
      </c>
      <c r="R28" s="12">
        <v>14</v>
      </c>
      <c r="S28" s="12">
        <v>2</v>
      </c>
      <c r="T28" s="35"/>
      <c r="U28" s="12">
        <v>2</v>
      </c>
      <c r="V28" s="12"/>
      <c r="W28" s="12">
        <v>6</v>
      </c>
      <c r="X28" s="12">
        <v>6</v>
      </c>
      <c r="Y28" s="12">
        <v>1</v>
      </c>
      <c r="Z28" s="12">
        <v>1</v>
      </c>
      <c r="AA28" s="12">
        <v>1</v>
      </c>
      <c r="AB28" s="12">
        <v>3</v>
      </c>
      <c r="AC28" s="17">
        <v>2</v>
      </c>
      <c r="AD28" s="17">
        <v>4</v>
      </c>
      <c r="AE28" s="17">
        <v>7</v>
      </c>
      <c r="AF28" s="17"/>
      <c r="AG28" s="17"/>
      <c r="AH28" s="17">
        <v>3</v>
      </c>
      <c r="AI28" s="17">
        <v>45</v>
      </c>
      <c r="AJ28" s="17"/>
      <c r="AK28" s="17">
        <v>3</v>
      </c>
      <c r="AL28" s="17"/>
      <c r="AM28" s="17"/>
      <c r="AN28" s="17"/>
      <c r="AO28" s="17">
        <v>2</v>
      </c>
      <c r="AP28" s="12"/>
      <c r="AQ28" s="12">
        <v>20</v>
      </c>
      <c r="AR28" s="12">
        <v>18</v>
      </c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>
        <v>1</v>
      </c>
      <c r="BD28" s="17">
        <v>5</v>
      </c>
      <c r="BE28" s="17">
        <v>1</v>
      </c>
      <c r="BF28" s="17">
        <v>12</v>
      </c>
      <c r="BG28" s="17">
        <v>4</v>
      </c>
      <c r="BH28" s="17">
        <v>10</v>
      </c>
      <c r="BI28" s="17"/>
      <c r="BJ28" s="17"/>
      <c r="BK28" s="17">
        <v>7</v>
      </c>
      <c r="BL28" s="17">
        <v>30</v>
      </c>
      <c r="BM28" s="17">
        <v>3</v>
      </c>
      <c r="BN28" s="17">
        <v>25</v>
      </c>
      <c r="BO28" s="17"/>
      <c r="BP28" s="17"/>
      <c r="BQ28" s="17">
        <v>1</v>
      </c>
      <c r="BR28" s="17">
        <v>4</v>
      </c>
      <c r="BS28" s="17">
        <v>10</v>
      </c>
      <c r="BT28" s="17">
        <v>20</v>
      </c>
    </row>
    <row r="29" spans="1:72" s="7" customFormat="1" ht="15" customHeight="1">
      <c r="A29" s="11">
        <f t="shared" si="0"/>
        <v>25</v>
      </c>
      <c r="B29" s="11" t="s">
        <v>288</v>
      </c>
      <c r="C29" s="11">
        <v>9815</v>
      </c>
      <c r="D29" s="18" t="s">
        <v>209</v>
      </c>
      <c r="E29" s="18">
        <f t="shared" si="1"/>
        <v>1</v>
      </c>
      <c r="F29" s="18"/>
      <c r="G29" s="19" t="s">
        <v>460</v>
      </c>
      <c r="H29" s="108">
        <f t="shared" si="2"/>
        <v>36</v>
      </c>
      <c r="I29" s="108">
        <f t="shared" si="3"/>
        <v>8</v>
      </c>
      <c r="J29" s="84"/>
      <c r="K29" s="23"/>
      <c r="L29" s="12">
        <v>1</v>
      </c>
      <c r="M29" s="12">
        <v>2</v>
      </c>
      <c r="N29" s="12">
        <v>8</v>
      </c>
      <c r="O29" s="12">
        <v>8</v>
      </c>
      <c r="P29" s="12">
        <v>2</v>
      </c>
      <c r="Q29" s="12">
        <v>2</v>
      </c>
      <c r="R29" s="12">
        <v>4</v>
      </c>
      <c r="S29" s="12">
        <v>9</v>
      </c>
      <c r="T29" s="35"/>
      <c r="U29" s="12"/>
      <c r="V29" s="12">
        <v>2</v>
      </c>
      <c r="W29" s="12"/>
      <c r="X29" s="12">
        <v>2</v>
      </c>
      <c r="Y29" s="12"/>
      <c r="Z29" s="12"/>
      <c r="AA29" s="12">
        <v>2</v>
      </c>
      <c r="AB29" s="12">
        <v>2</v>
      </c>
      <c r="AC29" s="17"/>
      <c r="AD29" s="17"/>
      <c r="AE29" s="17">
        <v>2</v>
      </c>
      <c r="AF29" s="17">
        <v>2</v>
      </c>
      <c r="AG29" s="17">
        <v>4</v>
      </c>
      <c r="AH29" s="17">
        <v>1</v>
      </c>
      <c r="AI29" s="17">
        <v>28</v>
      </c>
      <c r="AJ29" s="17"/>
      <c r="AK29" s="17"/>
      <c r="AL29" s="17"/>
      <c r="AM29" s="17"/>
      <c r="AN29" s="17"/>
      <c r="AO29" s="17"/>
      <c r="AP29" s="12"/>
      <c r="AQ29" s="12"/>
      <c r="AR29" s="12"/>
      <c r="AS29" s="17">
        <v>1</v>
      </c>
      <c r="AT29" s="17">
        <v>40</v>
      </c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>
        <v>1</v>
      </c>
      <c r="BP29" s="17">
        <v>1</v>
      </c>
      <c r="BQ29" s="17"/>
      <c r="BR29" s="17"/>
      <c r="BS29" s="17"/>
      <c r="BT29" s="17"/>
    </row>
    <row r="30" spans="1:72" s="7" customFormat="1" ht="15" customHeight="1">
      <c r="A30" s="11">
        <f t="shared" si="0"/>
        <v>26</v>
      </c>
      <c r="B30" s="11" t="s">
        <v>288</v>
      </c>
      <c r="C30" s="11">
        <v>9755</v>
      </c>
      <c r="D30" s="18" t="s">
        <v>183</v>
      </c>
      <c r="E30" s="18">
        <f t="shared" si="1"/>
        <v>1</v>
      </c>
      <c r="F30" s="18"/>
      <c r="G30" s="19" t="s">
        <v>460</v>
      </c>
      <c r="H30" s="108">
        <f t="shared" si="2"/>
        <v>25</v>
      </c>
      <c r="I30" s="108">
        <f t="shared" si="3"/>
        <v>3</v>
      </c>
      <c r="J30" s="84"/>
      <c r="K30" s="23"/>
      <c r="L30" s="12"/>
      <c r="M30" s="12"/>
      <c r="N30" s="12"/>
      <c r="O30" s="12">
        <v>16</v>
      </c>
      <c r="P30" s="12"/>
      <c r="Q30" s="12"/>
      <c r="R30" s="12"/>
      <c r="S30" s="12">
        <v>9</v>
      </c>
      <c r="T30" s="23"/>
      <c r="U30" s="12"/>
      <c r="V30" s="12"/>
      <c r="W30" s="12"/>
      <c r="X30" s="12">
        <v>3</v>
      </c>
      <c r="Y30" s="12"/>
      <c r="Z30" s="12"/>
      <c r="AA30" s="12"/>
      <c r="AB30" s="12"/>
      <c r="AC30" s="17"/>
      <c r="AD30" s="17">
        <v>9</v>
      </c>
      <c r="AE30" s="17"/>
      <c r="AF30" s="17"/>
      <c r="AG30" s="17">
        <v>4</v>
      </c>
      <c r="AH30" s="17"/>
      <c r="AI30" s="17"/>
      <c r="AJ30" s="17">
        <v>1</v>
      </c>
      <c r="AK30" s="17"/>
      <c r="AL30" s="17"/>
      <c r="AM30" s="17"/>
      <c r="AN30" s="17"/>
      <c r="AO30" s="17"/>
      <c r="AP30" s="12"/>
      <c r="AQ30" s="12"/>
      <c r="AR30" s="12"/>
      <c r="AS30" s="17">
        <v>1</v>
      </c>
      <c r="AT30" s="17"/>
      <c r="AU30" s="17"/>
      <c r="AV30" s="17"/>
      <c r="AW30" s="17"/>
      <c r="AX30" s="17"/>
      <c r="AY30" s="17"/>
      <c r="AZ30" s="17"/>
      <c r="BA30" s="17">
        <v>2</v>
      </c>
      <c r="BB30" s="17">
        <v>2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</row>
    <row r="31" spans="1:72" s="7" customFormat="1" ht="15" customHeight="1">
      <c r="A31" s="11">
        <f t="shared" si="0"/>
        <v>27</v>
      </c>
      <c r="B31" s="11" t="s">
        <v>288</v>
      </c>
      <c r="C31" s="11">
        <v>9802</v>
      </c>
      <c r="D31" s="18" t="s">
        <v>206</v>
      </c>
      <c r="E31" s="18">
        <f t="shared" si="1"/>
        <v>1</v>
      </c>
      <c r="F31" s="18"/>
      <c r="G31" s="19" t="s">
        <v>460</v>
      </c>
      <c r="H31" s="108">
        <f t="shared" si="2"/>
        <v>30</v>
      </c>
      <c r="I31" s="108">
        <f t="shared" si="3"/>
        <v>16</v>
      </c>
      <c r="J31" s="84"/>
      <c r="K31" s="23"/>
      <c r="L31" s="12"/>
      <c r="M31" s="12">
        <v>3</v>
      </c>
      <c r="N31" s="12">
        <v>7</v>
      </c>
      <c r="O31" s="12">
        <v>13</v>
      </c>
      <c r="P31" s="12"/>
      <c r="Q31" s="12">
        <v>1</v>
      </c>
      <c r="R31" s="12">
        <v>3</v>
      </c>
      <c r="S31" s="12">
        <v>3</v>
      </c>
      <c r="T31" s="35"/>
      <c r="U31" s="12"/>
      <c r="V31" s="12">
        <v>1</v>
      </c>
      <c r="W31" s="12">
        <v>5</v>
      </c>
      <c r="X31" s="12">
        <v>3</v>
      </c>
      <c r="Y31" s="12"/>
      <c r="Z31" s="12">
        <v>2</v>
      </c>
      <c r="AA31" s="12">
        <v>5</v>
      </c>
      <c r="AB31" s="12"/>
      <c r="AC31" s="17">
        <v>4</v>
      </c>
      <c r="AD31" s="17"/>
      <c r="AE31" s="17">
        <v>4</v>
      </c>
      <c r="AF31" s="17">
        <v>1</v>
      </c>
      <c r="AG31" s="17">
        <v>25</v>
      </c>
      <c r="AH31" s="17"/>
      <c r="AI31" s="17">
        <v>28</v>
      </c>
      <c r="AJ31" s="17"/>
      <c r="AK31" s="17"/>
      <c r="AL31" s="17"/>
      <c r="AM31" s="17"/>
      <c r="AN31" s="17"/>
      <c r="AO31" s="17"/>
      <c r="AP31" s="12">
        <v>38</v>
      </c>
      <c r="AQ31" s="12"/>
      <c r="AR31" s="12">
        <v>7</v>
      </c>
      <c r="AS31" s="17">
        <v>1</v>
      </c>
      <c r="AT31" s="17">
        <v>45</v>
      </c>
      <c r="AU31" s="17"/>
      <c r="AV31" s="17"/>
      <c r="AW31" s="17"/>
      <c r="AX31" s="17"/>
      <c r="AY31" s="17"/>
      <c r="AZ31" s="17"/>
      <c r="BA31" s="17"/>
      <c r="BB31" s="17"/>
      <c r="BC31" s="17">
        <v>16</v>
      </c>
      <c r="BD31" s="17">
        <v>2</v>
      </c>
      <c r="BE31" s="17"/>
      <c r="BF31" s="17"/>
      <c r="BG31" s="17">
        <v>6</v>
      </c>
      <c r="BH31" s="17">
        <v>1</v>
      </c>
      <c r="BI31" s="17"/>
      <c r="BJ31" s="17"/>
      <c r="BK31" s="17">
        <v>8</v>
      </c>
      <c r="BL31" s="17">
        <v>15</v>
      </c>
      <c r="BM31" s="17"/>
      <c r="BN31" s="17"/>
      <c r="BO31" s="17">
        <v>4</v>
      </c>
      <c r="BP31" s="17">
        <v>5</v>
      </c>
      <c r="BQ31" s="17"/>
      <c r="BR31" s="17"/>
      <c r="BS31" s="17"/>
      <c r="BT31" s="17"/>
    </row>
    <row r="32" spans="1:72" s="7" customFormat="1" ht="15" customHeight="1">
      <c r="A32" s="11">
        <f t="shared" si="0"/>
        <v>28</v>
      </c>
      <c r="B32" s="11" t="s">
        <v>288</v>
      </c>
      <c r="C32" s="38">
        <v>9773</v>
      </c>
      <c r="D32" s="18" t="s">
        <v>201</v>
      </c>
      <c r="E32" s="18">
        <f t="shared" si="1"/>
        <v>1</v>
      </c>
      <c r="F32" s="18"/>
      <c r="G32" s="19" t="s">
        <v>460</v>
      </c>
      <c r="H32" s="108">
        <f t="shared" si="2"/>
        <v>136</v>
      </c>
      <c r="I32" s="108">
        <f t="shared" si="3"/>
        <v>49</v>
      </c>
      <c r="J32" s="84"/>
      <c r="K32" s="40"/>
      <c r="L32" s="12">
        <v>6</v>
      </c>
      <c r="M32" s="12">
        <v>31</v>
      </c>
      <c r="N32" s="12">
        <v>28</v>
      </c>
      <c r="O32" s="12">
        <v>9</v>
      </c>
      <c r="P32" s="12">
        <v>7</v>
      </c>
      <c r="Q32" s="12">
        <v>19</v>
      </c>
      <c r="R32" s="12">
        <v>28</v>
      </c>
      <c r="S32" s="12">
        <v>8</v>
      </c>
      <c r="T32" s="35"/>
      <c r="U32" s="12">
        <v>2</v>
      </c>
      <c r="V32" s="12">
        <v>11</v>
      </c>
      <c r="W32" s="12">
        <v>10</v>
      </c>
      <c r="X32" s="12">
        <v>3</v>
      </c>
      <c r="Y32" s="12">
        <v>3</v>
      </c>
      <c r="Z32" s="12">
        <v>7</v>
      </c>
      <c r="AA32" s="12">
        <v>10</v>
      </c>
      <c r="AB32" s="12">
        <v>3</v>
      </c>
      <c r="AC32" s="17">
        <v>12</v>
      </c>
      <c r="AD32" s="17">
        <v>3</v>
      </c>
      <c r="AE32" s="17">
        <v>10</v>
      </c>
      <c r="AF32" s="17">
        <v>9</v>
      </c>
      <c r="AG32" s="17">
        <v>51</v>
      </c>
      <c r="AH32" s="17">
        <v>11</v>
      </c>
      <c r="AI32" s="17">
        <v>119</v>
      </c>
      <c r="AJ32" s="17"/>
      <c r="AK32" s="17">
        <v>2</v>
      </c>
      <c r="AL32" s="17"/>
      <c r="AM32" s="17"/>
      <c r="AN32" s="17"/>
      <c r="AO32" s="17"/>
      <c r="AP32" s="12">
        <v>51</v>
      </c>
      <c r="AQ32" s="12">
        <v>20</v>
      </c>
      <c r="AR32" s="12">
        <v>65</v>
      </c>
      <c r="AS32" s="17">
        <v>1</v>
      </c>
      <c r="AT32" s="17">
        <v>60</v>
      </c>
      <c r="AU32" s="17"/>
      <c r="AV32" s="17"/>
      <c r="AW32" s="17">
        <v>3</v>
      </c>
      <c r="AX32" s="17">
        <v>60</v>
      </c>
      <c r="AY32" s="17"/>
      <c r="AZ32" s="17"/>
      <c r="BA32" s="17"/>
      <c r="BB32" s="17"/>
      <c r="BC32" s="17">
        <v>8</v>
      </c>
      <c r="BD32" s="17">
        <v>4</v>
      </c>
      <c r="BE32" s="17">
        <v>1</v>
      </c>
      <c r="BF32" s="17">
        <v>20</v>
      </c>
      <c r="BG32" s="17">
        <v>6</v>
      </c>
      <c r="BH32" s="17">
        <v>18</v>
      </c>
      <c r="BI32" s="17">
        <v>1</v>
      </c>
      <c r="BJ32" s="17">
        <v>20</v>
      </c>
      <c r="BK32" s="17">
        <v>10</v>
      </c>
      <c r="BL32" s="17">
        <v>30</v>
      </c>
      <c r="BM32" s="17">
        <v>2</v>
      </c>
      <c r="BN32" s="17">
        <v>40</v>
      </c>
      <c r="BO32" s="17"/>
      <c r="BP32" s="17"/>
      <c r="BQ32" s="17">
        <v>1</v>
      </c>
      <c r="BR32" s="17">
        <v>2</v>
      </c>
      <c r="BS32" s="17"/>
      <c r="BT32" s="17"/>
    </row>
    <row r="33" spans="1:72" s="7" customFormat="1" ht="15" customHeight="1">
      <c r="A33" s="11">
        <f t="shared" si="0"/>
        <v>29</v>
      </c>
      <c r="B33" s="11" t="s">
        <v>288</v>
      </c>
      <c r="C33" s="36">
        <v>9833</v>
      </c>
      <c r="D33" s="18" t="s">
        <v>219</v>
      </c>
      <c r="E33" s="18">
        <f t="shared" si="1"/>
        <v>1</v>
      </c>
      <c r="F33" s="18"/>
      <c r="G33" s="19" t="s">
        <v>460</v>
      </c>
      <c r="H33" s="108">
        <f t="shared" si="2"/>
        <v>13</v>
      </c>
      <c r="I33" s="108">
        <f t="shared" si="3"/>
        <v>8</v>
      </c>
      <c r="J33" s="84"/>
      <c r="K33" s="49"/>
      <c r="L33" s="12"/>
      <c r="M33" s="12"/>
      <c r="N33" s="12">
        <v>2</v>
      </c>
      <c r="O33" s="12">
        <v>8</v>
      </c>
      <c r="P33" s="12"/>
      <c r="Q33" s="12"/>
      <c r="R33" s="12"/>
      <c r="S33" s="12">
        <v>3</v>
      </c>
      <c r="T33" s="35"/>
      <c r="U33" s="12"/>
      <c r="V33" s="12"/>
      <c r="W33" s="12">
        <v>3</v>
      </c>
      <c r="X33" s="12">
        <v>3</v>
      </c>
      <c r="Y33" s="12"/>
      <c r="Z33" s="12"/>
      <c r="AA33" s="12">
        <v>1</v>
      </c>
      <c r="AB33" s="12">
        <v>1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2"/>
      <c r="AQ33" s="12"/>
      <c r="AR33" s="12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>
        <v>2</v>
      </c>
      <c r="BD33" s="17">
        <v>1</v>
      </c>
      <c r="BE33" s="17"/>
      <c r="BF33" s="17"/>
      <c r="BG33" s="17"/>
      <c r="BH33" s="17"/>
      <c r="BI33" s="17"/>
      <c r="BJ33" s="17"/>
      <c r="BK33" s="17">
        <v>2</v>
      </c>
      <c r="BL33" s="17">
        <v>2</v>
      </c>
      <c r="BM33" s="17"/>
      <c r="BN33" s="17"/>
      <c r="BO33" s="17">
        <v>1</v>
      </c>
      <c r="BP33" s="17">
        <v>2</v>
      </c>
      <c r="BQ33" s="17">
        <v>10</v>
      </c>
      <c r="BR33" s="17">
        <v>1</v>
      </c>
      <c r="BS33" s="17"/>
      <c r="BT33" s="17"/>
    </row>
    <row r="34" spans="1:72" s="7" customFormat="1" ht="15" customHeight="1">
      <c r="A34" s="11">
        <f t="shared" si="0"/>
        <v>30</v>
      </c>
      <c r="B34" s="11" t="s">
        <v>288</v>
      </c>
      <c r="C34" s="11">
        <v>9816</v>
      </c>
      <c r="D34" s="18" t="s">
        <v>210</v>
      </c>
      <c r="E34" s="18">
        <f t="shared" si="1"/>
        <v>1</v>
      </c>
      <c r="F34" s="18"/>
      <c r="G34" s="19" t="s">
        <v>460</v>
      </c>
      <c r="H34" s="108">
        <f t="shared" si="2"/>
        <v>59</v>
      </c>
      <c r="I34" s="108">
        <f t="shared" si="3"/>
        <v>0</v>
      </c>
      <c r="J34" s="84"/>
      <c r="K34" s="23"/>
      <c r="L34" s="12"/>
      <c r="M34" s="12">
        <v>11</v>
      </c>
      <c r="N34" s="12">
        <v>12</v>
      </c>
      <c r="O34" s="12">
        <v>10</v>
      </c>
      <c r="P34" s="12"/>
      <c r="Q34" s="12">
        <v>9</v>
      </c>
      <c r="R34" s="12">
        <v>11</v>
      </c>
      <c r="S34" s="12">
        <v>6</v>
      </c>
      <c r="T34" s="35">
        <v>0</v>
      </c>
      <c r="U34" s="12"/>
      <c r="V34" s="12"/>
      <c r="W34" s="12"/>
      <c r="X34" s="12"/>
      <c r="Y34" s="12"/>
      <c r="Z34" s="12"/>
      <c r="AA34" s="12"/>
      <c r="AB34" s="12"/>
      <c r="AC34" s="17"/>
      <c r="AD34" s="17">
        <v>1</v>
      </c>
      <c r="AE34" s="17"/>
      <c r="AF34" s="17">
        <v>20</v>
      </c>
      <c r="AG34" s="17">
        <v>15</v>
      </c>
      <c r="AH34" s="17">
        <v>4</v>
      </c>
      <c r="AI34" s="17">
        <v>32</v>
      </c>
      <c r="AJ34" s="17">
        <v>1</v>
      </c>
      <c r="AK34" s="17"/>
      <c r="AL34" s="17"/>
      <c r="AM34" s="17"/>
      <c r="AN34" s="17"/>
      <c r="AO34" s="17"/>
      <c r="AP34" s="12">
        <v>13</v>
      </c>
      <c r="AQ34" s="12">
        <v>17</v>
      </c>
      <c r="AR34" s="12">
        <v>16</v>
      </c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</row>
    <row r="35" spans="1:74" s="141" customFormat="1" ht="15" customHeight="1">
      <c r="A35" s="133">
        <f t="shared" si="0"/>
        <v>31</v>
      </c>
      <c r="B35" s="133" t="s">
        <v>288</v>
      </c>
      <c r="C35" s="133">
        <v>9757</v>
      </c>
      <c r="D35" s="134" t="s">
        <v>185</v>
      </c>
      <c r="E35" s="134">
        <f t="shared" si="1"/>
      </c>
      <c r="F35" s="134"/>
      <c r="G35" s="19" t="s">
        <v>316</v>
      </c>
      <c r="H35" s="135">
        <f t="shared" si="2"/>
        <v>25</v>
      </c>
      <c r="I35" s="135">
        <f t="shared" si="3"/>
        <v>10</v>
      </c>
      <c r="J35" s="135"/>
      <c r="K35" s="139"/>
      <c r="L35" s="137"/>
      <c r="M35" s="137"/>
      <c r="N35" s="137">
        <v>1</v>
      </c>
      <c r="O35" s="137">
        <v>19</v>
      </c>
      <c r="P35" s="137"/>
      <c r="Q35" s="137"/>
      <c r="R35" s="137"/>
      <c r="S35" s="137">
        <v>5</v>
      </c>
      <c r="T35" s="140"/>
      <c r="U35" s="137"/>
      <c r="V35" s="137"/>
      <c r="W35" s="137">
        <v>3</v>
      </c>
      <c r="X35" s="137">
        <v>5</v>
      </c>
      <c r="Y35" s="137"/>
      <c r="Z35" s="137"/>
      <c r="AA35" s="137"/>
      <c r="AB35" s="137">
        <v>2</v>
      </c>
      <c r="AC35" s="137">
        <v>2</v>
      </c>
      <c r="AD35" s="137">
        <v>1</v>
      </c>
      <c r="AE35" s="137"/>
      <c r="AF35" s="137"/>
      <c r="AG35" s="137">
        <v>1</v>
      </c>
      <c r="AH35" s="137"/>
      <c r="AI35" s="137">
        <v>21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>
        <v>3</v>
      </c>
      <c r="AZ35" s="137">
        <v>2</v>
      </c>
      <c r="BA35" s="137"/>
      <c r="BB35" s="137"/>
      <c r="BC35" s="137">
        <v>2</v>
      </c>
      <c r="BD35" s="137">
        <v>4</v>
      </c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>
        <v>1</v>
      </c>
      <c r="BT35" s="137">
        <v>4</v>
      </c>
      <c r="BV35" s="142" t="s">
        <v>333</v>
      </c>
    </row>
    <row r="36" spans="1:72" s="7" customFormat="1" ht="15" customHeight="1">
      <c r="A36" s="11">
        <f t="shared" si="0"/>
        <v>32</v>
      </c>
      <c r="B36" s="11" t="s">
        <v>288</v>
      </c>
      <c r="C36" s="11">
        <v>9853</v>
      </c>
      <c r="D36" s="18" t="s">
        <v>236</v>
      </c>
      <c r="E36" s="18">
        <f t="shared" si="1"/>
      </c>
      <c r="F36" s="18"/>
      <c r="G36" s="19" t="s">
        <v>316</v>
      </c>
      <c r="H36" s="108">
        <f t="shared" si="2"/>
        <v>42</v>
      </c>
      <c r="I36" s="108">
        <f t="shared" si="3"/>
        <v>69</v>
      </c>
      <c r="J36" s="84"/>
      <c r="K36" s="23"/>
      <c r="L36" s="21"/>
      <c r="M36" s="21">
        <v>2</v>
      </c>
      <c r="N36" s="21">
        <v>2</v>
      </c>
      <c r="O36" s="21">
        <v>31</v>
      </c>
      <c r="P36" s="21"/>
      <c r="Q36" s="21"/>
      <c r="R36" s="21">
        <v>1</v>
      </c>
      <c r="S36" s="21">
        <v>6</v>
      </c>
      <c r="T36" s="23"/>
      <c r="U36" s="21"/>
      <c r="V36" s="21">
        <v>2</v>
      </c>
      <c r="W36" s="21">
        <v>11</v>
      </c>
      <c r="X36" s="21">
        <v>23</v>
      </c>
      <c r="Y36" s="21"/>
      <c r="Z36" s="21">
        <v>2</v>
      </c>
      <c r="AA36" s="21">
        <v>7</v>
      </c>
      <c r="AB36" s="21">
        <v>24</v>
      </c>
      <c r="AC36" s="22">
        <v>4</v>
      </c>
      <c r="AD36" s="22">
        <v>2</v>
      </c>
      <c r="AE36" s="22">
        <v>1</v>
      </c>
      <c r="AF36" s="22"/>
      <c r="AG36" s="22"/>
      <c r="AH36" s="22">
        <v>2</v>
      </c>
      <c r="AI36" s="22">
        <v>25</v>
      </c>
      <c r="AJ36" s="22"/>
      <c r="AK36" s="22"/>
      <c r="AL36" s="22"/>
      <c r="AM36" s="22"/>
      <c r="AN36" s="22"/>
      <c r="AO36" s="22"/>
      <c r="AP36" s="21">
        <v>6</v>
      </c>
      <c r="AQ36" s="21"/>
      <c r="AR36" s="21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72" s="2" customFormat="1" ht="15" customHeight="1">
      <c r="A37" s="11">
        <f t="shared" si="0"/>
        <v>33</v>
      </c>
      <c r="B37" s="11" t="s">
        <v>288</v>
      </c>
      <c r="C37" s="11">
        <v>9817</v>
      </c>
      <c r="D37" s="18" t="s">
        <v>214</v>
      </c>
      <c r="E37" s="18">
        <f t="shared" si="1"/>
      </c>
      <c r="F37" s="18"/>
      <c r="G37" s="19" t="s">
        <v>316</v>
      </c>
      <c r="H37" s="108">
        <f t="shared" si="2"/>
        <v>36</v>
      </c>
      <c r="I37" s="108">
        <f t="shared" si="3"/>
        <v>18</v>
      </c>
      <c r="J37" s="84"/>
      <c r="K37" s="23"/>
      <c r="L37" s="12">
        <v>2</v>
      </c>
      <c r="M37" s="12">
        <v>7</v>
      </c>
      <c r="N37" s="12">
        <v>4</v>
      </c>
      <c r="O37" s="12">
        <v>4</v>
      </c>
      <c r="P37" s="12">
        <v>2</v>
      </c>
      <c r="Q37" s="12"/>
      <c r="R37" s="12">
        <v>12</v>
      </c>
      <c r="S37" s="12">
        <v>5</v>
      </c>
      <c r="T37" s="35"/>
      <c r="U37" s="12">
        <v>12</v>
      </c>
      <c r="V37" s="12">
        <v>1</v>
      </c>
      <c r="W37" s="12">
        <v>4</v>
      </c>
      <c r="X37" s="12"/>
      <c r="Y37" s="12"/>
      <c r="Z37" s="12">
        <v>1</v>
      </c>
      <c r="AA37" s="12"/>
      <c r="AB37" s="12"/>
      <c r="AC37" s="17"/>
      <c r="AD37" s="17">
        <v>1</v>
      </c>
      <c r="AE37" s="17"/>
      <c r="AF37" s="17"/>
      <c r="AG37" s="17">
        <v>7</v>
      </c>
      <c r="AH37" s="17">
        <v>9</v>
      </c>
      <c r="AI37" s="17">
        <v>30</v>
      </c>
      <c r="AJ37" s="17"/>
      <c r="AK37" s="17"/>
      <c r="AL37" s="17"/>
      <c r="AM37" s="17"/>
      <c r="AN37" s="17"/>
      <c r="AO37" s="17"/>
      <c r="AP37" s="12">
        <v>7</v>
      </c>
      <c r="AQ37" s="12">
        <v>15</v>
      </c>
      <c r="AR37" s="12">
        <v>1</v>
      </c>
      <c r="AS37" s="17">
        <v>1</v>
      </c>
      <c r="AT37" s="17">
        <v>40</v>
      </c>
      <c r="AU37" s="17"/>
      <c r="AV37" s="17"/>
      <c r="AW37" s="17"/>
      <c r="AX37" s="17"/>
      <c r="AY37" s="17"/>
      <c r="AZ37" s="17"/>
      <c r="BA37" s="17">
        <v>1</v>
      </c>
      <c r="BB37" s="17">
        <v>32</v>
      </c>
      <c r="BC37" s="17"/>
      <c r="BD37" s="17"/>
      <c r="BE37" s="17"/>
      <c r="BF37" s="17"/>
      <c r="BG37" s="17">
        <v>1</v>
      </c>
      <c r="BH37" s="17">
        <v>2</v>
      </c>
      <c r="BI37" s="17"/>
      <c r="BJ37" s="17"/>
      <c r="BK37" s="17">
        <v>2</v>
      </c>
      <c r="BL37" s="17">
        <v>2</v>
      </c>
      <c r="BM37" s="17"/>
      <c r="BN37" s="17"/>
      <c r="BO37" s="17">
        <v>1</v>
      </c>
      <c r="BP37" s="17">
        <v>3</v>
      </c>
      <c r="BQ37" s="17"/>
      <c r="BR37" s="17"/>
      <c r="BS37" s="17"/>
      <c r="BT37" s="17"/>
    </row>
    <row r="38" spans="1:72" s="7" customFormat="1" ht="15" customHeight="1">
      <c r="A38" s="11">
        <f t="shared" si="0"/>
        <v>34</v>
      </c>
      <c r="B38" s="11" t="s">
        <v>288</v>
      </c>
      <c r="C38" s="38">
        <v>9778</v>
      </c>
      <c r="D38" s="18" t="s">
        <v>192</v>
      </c>
      <c r="E38" s="18">
        <f t="shared" si="1"/>
      </c>
      <c r="F38" s="18"/>
      <c r="G38" s="19" t="s">
        <v>316</v>
      </c>
      <c r="H38" s="108">
        <f t="shared" si="2"/>
        <v>76</v>
      </c>
      <c r="I38" s="108">
        <f t="shared" si="3"/>
        <v>0</v>
      </c>
      <c r="J38" s="84"/>
      <c r="K38" s="40">
        <v>76</v>
      </c>
      <c r="L38" s="12"/>
      <c r="M38" s="12"/>
      <c r="N38" s="12"/>
      <c r="O38" s="12"/>
      <c r="P38" s="12"/>
      <c r="Q38" s="12"/>
      <c r="R38" s="12"/>
      <c r="S38" s="12"/>
      <c r="T38" s="35"/>
      <c r="U38" s="12"/>
      <c r="V38" s="12"/>
      <c r="W38" s="12"/>
      <c r="X38" s="12"/>
      <c r="Y38" s="12"/>
      <c r="Z38" s="12"/>
      <c r="AA38" s="12"/>
      <c r="AB38" s="12"/>
      <c r="AC38" s="17">
        <v>21</v>
      </c>
      <c r="AD38" s="17">
        <v>1</v>
      </c>
      <c r="AE38" s="17">
        <v>1</v>
      </c>
      <c r="AF38" s="17"/>
      <c r="AG38" s="17">
        <v>5</v>
      </c>
      <c r="AH38" s="17">
        <v>10</v>
      </c>
      <c r="AI38" s="17">
        <v>36</v>
      </c>
      <c r="AJ38" s="17"/>
      <c r="AK38" s="17"/>
      <c r="AL38" s="17"/>
      <c r="AM38" s="17"/>
      <c r="AN38" s="17"/>
      <c r="AO38" s="17"/>
      <c r="AP38" s="12"/>
      <c r="AQ38" s="12"/>
      <c r="AR38" s="12"/>
      <c r="AS38" s="17">
        <v>2</v>
      </c>
      <c r="AT38" s="17">
        <v>2</v>
      </c>
      <c r="AU38" s="17"/>
      <c r="AV38" s="17"/>
      <c r="AW38" s="17"/>
      <c r="AX38" s="17"/>
      <c r="AY38" s="17"/>
      <c r="AZ38" s="17"/>
      <c r="BA38" s="17">
        <v>1</v>
      </c>
      <c r="BB38" s="17">
        <v>16</v>
      </c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</row>
    <row r="39" spans="1:72" s="2" customFormat="1" ht="15" customHeight="1">
      <c r="A39" s="11">
        <f t="shared" si="0"/>
        <v>35</v>
      </c>
      <c r="B39" s="11" t="s">
        <v>288</v>
      </c>
      <c r="C39" s="38">
        <v>9779</v>
      </c>
      <c r="D39" s="18" t="s">
        <v>193</v>
      </c>
      <c r="E39" s="18">
        <f t="shared" si="1"/>
        <v>1</v>
      </c>
      <c r="F39" s="18"/>
      <c r="G39" s="19" t="s">
        <v>460</v>
      </c>
      <c r="H39" s="108">
        <f t="shared" si="2"/>
        <v>66</v>
      </c>
      <c r="I39" s="108">
        <f t="shared" si="3"/>
        <v>157</v>
      </c>
      <c r="J39" s="84"/>
      <c r="K39" s="40"/>
      <c r="L39" s="12"/>
      <c r="M39" s="12">
        <v>5</v>
      </c>
      <c r="N39" s="12">
        <v>10</v>
      </c>
      <c r="O39" s="12">
        <v>32</v>
      </c>
      <c r="P39" s="12"/>
      <c r="Q39" s="12">
        <v>2</v>
      </c>
      <c r="R39" s="12">
        <v>5</v>
      </c>
      <c r="S39" s="12">
        <v>12</v>
      </c>
      <c r="T39" s="35"/>
      <c r="U39" s="12">
        <v>11</v>
      </c>
      <c r="V39" s="12">
        <v>8</v>
      </c>
      <c r="W39" s="12">
        <v>110</v>
      </c>
      <c r="X39" s="12">
        <v>10</v>
      </c>
      <c r="Y39" s="12">
        <v>5</v>
      </c>
      <c r="Z39" s="12">
        <v>7</v>
      </c>
      <c r="AA39" s="12">
        <v>5</v>
      </c>
      <c r="AB39" s="12">
        <v>1</v>
      </c>
      <c r="AC39" s="17">
        <v>4</v>
      </c>
      <c r="AD39" s="17">
        <v>4</v>
      </c>
      <c r="AE39" s="17">
        <v>2</v>
      </c>
      <c r="AF39" s="17"/>
      <c r="AG39" s="17">
        <v>7</v>
      </c>
      <c r="AH39" s="17">
        <v>2</v>
      </c>
      <c r="AI39" s="17">
        <v>62</v>
      </c>
      <c r="AJ39" s="17"/>
      <c r="AK39" s="17">
        <v>1</v>
      </c>
      <c r="AL39" s="17">
        <v>3</v>
      </c>
      <c r="AM39" s="17"/>
      <c r="AN39" s="17"/>
      <c r="AO39" s="17">
        <v>2</v>
      </c>
      <c r="AP39" s="12">
        <v>5</v>
      </c>
      <c r="AQ39" s="12">
        <v>10</v>
      </c>
      <c r="AR39" s="12">
        <v>15</v>
      </c>
      <c r="AS39" s="17">
        <v>2</v>
      </c>
      <c r="AT39" s="17">
        <v>50</v>
      </c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>
        <v>1</v>
      </c>
      <c r="BF39" s="17">
        <v>12</v>
      </c>
      <c r="BG39" s="17">
        <v>2</v>
      </c>
      <c r="BH39" s="17">
        <v>2.5</v>
      </c>
      <c r="BI39" s="17"/>
      <c r="BJ39" s="17"/>
      <c r="BK39" s="17">
        <v>4</v>
      </c>
      <c r="BL39" s="17">
        <v>2</v>
      </c>
      <c r="BM39" s="17">
        <v>1</v>
      </c>
      <c r="BN39" s="17">
        <v>12</v>
      </c>
      <c r="BO39" s="17"/>
      <c r="BP39" s="17"/>
      <c r="BQ39" s="17"/>
      <c r="BR39" s="17"/>
      <c r="BS39" s="17"/>
      <c r="BT39" s="17"/>
    </row>
    <row r="40" spans="1:72" s="7" customFormat="1" ht="15" customHeight="1">
      <c r="A40" s="11">
        <f t="shared" si="0"/>
        <v>36</v>
      </c>
      <c r="B40" s="11" t="s">
        <v>288</v>
      </c>
      <c r="C40" s="38">
        <v>9780</v>
      </c>
      <c r="D40" s="18" t="s">
        <v>199</v>
      </c>
      <c r="E40" s="18">
        <f t="shared" si="1"/>
        <v>1</v>
      </c>
      <c r="F40" s="18"/>
      <c r="G40" s="19" t="s">
        <v>460</v>
      </c>
      <c r="H40" s="108">
        <f t="shared" si="2"/>
        <v>128</v>
      </c>
      <c r="I40" s="108">
        <f t="shared" si="3"/>
        <v>97</v>
      </c>
      <c r="J40" s="84"/>
      <c r="K40" s="40"/>
      <c r="L40" s="12">
        <v>1</v>
      </c>
      <c r="M40" s="12"/>
      <c r="N40" s="12">
        <v>7</v>
      </c>
      <c r="O40" s="12">
        <v>80</v>
      </c>
      <c r="P40" s="12">
        <v>1</v>
      </c>
      <c r="Q40" s="12">
        <v>1</v>
      </c>
      <c r="R40" s="12">
        <v>7</v>
      </c>
      <c r="S40" s="12">
        <v>31</v>
      </c>
      <c r="T40" s="35"/>
      <c r="U40" s="12">
        <v>4</v>
      </c>
      <c r="V40" s="12">
        <v>5</v>
      </c>
      <c r="W40" s="12">
        <v>10</v>
      </c>
      <c r="X40" s="12">
        <v>39</v>
      </c>
      <c r="Y40" s="12">
        <v>8</v>
      </c>
      <c r="Z40" s="12"/>
      <c r="AA40" s="12">
        <v>2</v>
      </c>
      <c r="AB40" s="12">
        <v>29</v>
      </c>
      <c r="AC40" s="17">
        <v>10</v>
      </c>
      <c r="AD40" s="17">
        <v>11</v>
      </c>
      <c r="AE40" s="17">
        <v>11</v>
      </c>
      <c r="AF40" s="17">
        <v>1</v>
      </c>
      <c r="AG40" s="17">
        <v>7</v>
      </c>
      <c r="AH40" s="17">
        <v>8</v>
      </c>
      <c r="AI40" s="17">
        <v>142</v>
      </c>
      <c r="AJ40" s="17"/>
      <c r="AK40" s="17"/>
      <c r="AL40" s="17"/>
      <c r="AM40" s="17"/>
      <c r="AN40" s="17"/>
      <c r="AO40" s="17"/>
      <c r="AP40" s="12">
        <v>5</v>
      </c>
      <c r="AQ40" s="12">
        <v>6</v>
      </c>
      <c r="AR40" s="12">
        <v>61</v>
      </c>
      <c r="AS40" s="17">
        <v>14</v>
      </c>
      <c r="AT40" s="17">
        <v>6</v>
      </c>
      <c r="AU40" s="17"/>
      <c r="AV40" s="17"/>
      <c r="AW40" s="17"/>
      <c r="AX40" s="17"/>
      <c r="AY40" s="17"/>
      <c r="AZ40" s="17"/>
      <c r="BA40" s="17"/>
      <c r="BB40" s="17"/>
      <c r="BC40" s="17">
        <v>15</v>
      </c>
      <c r="BD40" s="17">
        <v>1</v>
      </c>
      <c r="BE40" s="17">
        <v>1</v>
      </c>
      <c r="BF40" s="17">
        <v>10</v>
      </c>
      <c r="BG40" s="17">
        <v>5</v>
      </c>
      <c r="BH40" s="17">
        <v>2</v>
      </c>
      <c r="BI40" s="17"/>
      <c r="BJ40" s="17"/>
      <c r="BK40" s="17">
        <v>2</v>
      </c>
      <c r="BL40" s="17">
        <v>1</v>
      </c>
      <c r="BM40" s="17">
        <v>1</v>
      </c>
      <c r="BN40" s="17">
        <v>20</v>
      </c>
      <c r="BO40" s="17"/>
      <c r="BP40" s="17"/>
      <c r="BQ40" s="17"/>
      <c r="BR40" s="17"/>
      <c r="BS40" s="17"/>
      <c r="BT40" s="17"/>
    </row>
    <row r="41" spans="1:72" s="7" customFormat="1" ht="15" customHeight="1">
      <c r="A41" s="11">
        <f t="shared" si="0"/>
        <v>37</v>
      </c>
      <c r="B41" s="11" t="s">
        <v>288</v>
      </c>
      <c r="C41" s="36">
        <v>12115</v>
      </c>
      <c r="D41" s="18" t="s">
        <v>220</v>
      </c>
      <c r="E41" s="18">
        <f t="shared" si="1"/>
        <v>1</v>
      </c>
      <c r="F41" s="18"/>
      <c r="G41" s="19" t="s">
        <v>460</v>
      </c>
      <c r="H41" s="108">
        <f t="shared" si="2"/>
        <v>18</v>
      </c>
      <c r="I41" s="108">
        <f t="shared" si="3"/>
        <v>0</v>
      </c>
      <c r="J41" s="84"/>
      <c r="K41" s="50">
        <v>18</v>
      </c>
      <c r="L41" s="12"/>
      <c r="M41" s="12"/>
      <c r="N41" s="12"/>
      <c r="O41" s="12"/>
      <c r="P41" s="12"/>
      <c r="Q41" s="12"/>
      <c r="R41" s="12"/>
      <c r="S41" s="12"/>
      <c r="T41" s="35"/>
      <c r="U41" s="12"/>
      <c r="V41" s="12"/>
      <c r="W41" s="12"/>
      <c r="X41" s="12"/>
      <c r="Y41" s="12"/>
      <c r="Z41" s="12"/>
      <c r="AA41" s="12"/>
      <c r="AB41" s="12"/>
      <c r="AC41" s="17"/>
      <c r="AD41" s="17"/>
      <c r="AE41" s="17">
        <v>4</v>
      </c>
      <c r="AF41" s="17"/>
      <c r="AG41" s="17">
        <v>4</v>
      </c>
      <c r="AH41" s="17"/>
      <c r="AI41" s="17">
        <v>13</v>
      </c>
      <c r="AJ41" s="17"/>
      <c r="AK41" s="17"/>
      <c r="AL41" s="17"/>
      <c r="AM41" s="17"/>
      <c r="AN41" s="17"/>
      <c r="AO41" s="17"/>
      <c r="AP41" s="12"/>
      <c r="AQ41" s="12"/>
      <c r="AR41" s="12"/>
      <c r="AS41" s="17"/>
      <c r="AT41" s="17"/>
      <c r="AU41" s="17"/>
      <c r="AV41" s="17"/>
      <c r="AW41" s="17"/>
      <c r="AX41" s="17"/>
      <c r="AY41" s="17"/>
      <c r="AZ41" s="17"/>
      <c r="BA41" s="17">
        <v>1</v>
      </c>
      <c r="BB41" s="17">
        <v>3</v>
      </c>
      <c r="BC41" s="17">
        <v>1</v>
      </c>
      <c r="BD41" s="17"/>
      <c r="BE41" s="17"/>
      <c r="BF41" s="17"/>
      <c r="BG41" s="17"/>
      <c r="BH41" s="17"/>
      <c r="BI41" s="17"/>
      <c r="BJ41" s="17"/>
      <c r="BK41" s="17">
        <v>1</v>
      </c>
      <c r="BL41" s="17">
        <v>2</v>
      </c>
      <c r="BM41" s="17"/>
      <c r="BN41" s="17"/>
      <c r="BO41" s="17">
        <v>3</v>
      </c>
      <c r="BP41" s="17">
        <v>4</v>
      </c>
      <c r="BQ41" s="17"/>
      <c r="BR41" s="17"/>
      <c r="BS41" s="17"/>
      <c r="BT41" s="17"/>
    </row>
    <row r="42" spans="1:72" s="2" customFormat="1" ht="15" customHeight="1">
      <c r="A42" s="11">
        <f t="shared" si="0"/>
        <v>38</v>
      </c>
      <c r="B42" s="11" t="s">
        <v>288</v>
      </c>
      <c r="C42" s="38">
        <v>9785</v>
      </c>
      <c r="D42" s="18" t="s">
        <v>202</v>
      </c>
      <c r="E42" s="18">
        <f t="shared" si="1"/>
        <v>1</v>
      </c>
      <c r="F42" s="18"/>
      <c r="G42" s="19" t="s">
        <v>460</v>
      </c>
      <c r="H42" s="108">
        <f t="shared" si="2"/>
        <v>32</v>
      </c>
      <c r="I42" s="108">
        <f t="shared" si="3"/>
        <v>3</v>
      </c>
      <c r="J42" s="84"/>
      <c r="K42" s="40"/>
      <c r="L42" s="12">
        <v>3</v>
      </c>
      <c r="M42" s="12">
        <v>3</v>
      </c>
      <c r="N42" s="12">
        <v>9</v>
      </c>
      <c r="O42" s="12">
        <v>3</v>
      </c>
      <c r="P42" s="12">
        <v>6</v>
      </c>
      <c r="Q42" s="12"/>
      <c r="R42" s="12">
        <v>6</v>
      </c>
      <c r="S42" s="12">
        <v>2</v>
      </c>
      <c r="T42" s="35">
        <v>0</v>
      </c>
      <c r="U42" s="12">
        <v>2</v>
      </c>
      <c r="V42" s="12"/>
      <c r="W42" s="12"/>
      <c r="X42" s="12"/>
      <c r="Y42" s="12"/>
      <c r="Z42" s="12"/>
      <c r="AA42" s="12">
        <v>1</v>
      </c>
      <c r="AB42" s="12"/>
      <c r="AC42" s="17"/>
      <c r="AD42" s="17"/>
      <c r="AE42" s="17">
        <v>1</v>
      </c>
      <c r="AF42" s="17"/>
      <c r="AG42" s="17">
        <v>6</v>
      </c>
      <c r="AH42" s="17">
        <v>1</v>
      </c>
      <c r="AI42" s="17">
        <v>28</v>
      </c>
      <c r="AJ42" s="17"/>
      <c r="AK42" s="17"/>
      <c r="AL42" s="17"/>
      <c r="AM42" s="17"/>
      <c r="AN42" s="17"/>
      <c r="AO42" s="17"/>
      <c r="AP42" s="12"/>
      <c r="AQ42" s="12"/>
      <c r="AR42" s="12">
        <v>13</v>
      </c>
      <c r="AS42" s="17"/>
      <c r="AT42" s="17"/>
      <c r="AU42" s="17"/>
      <c r="AV42" s="17"/>
      <c r="AW42" s="17">
        <v>1</v>
      </c>
      <c r="AX42" s="17">
        <v>6</v>
      </c>
      <c r="AY42" s="17"/>
      <c r="AZ42" s="17"/>
      <c r="BA42" s="17"/>
      <c r="BB42" s="17"/>
      <c r="BC42" s="17">
        <v>4</v>
      </c>
      <c r="BD42" s="17">
        <v>30</v>
      </c>
      <c r="BE42" s="17"/>
      <c r="BF42" s="17"/>
      <c r="BG42" s="17">
        <v>2</v>
      </c>
      <c r="BH42" s="17">
        <v>10</v>
      </c>
      <c r="BI42" s="17"/>
      <c r="BJ42" s="17"/>
      <c r="BK42" s="17"/>
      <c r="BL42" s="17"/>
      <c r="BM42" s="17"/>
      <c r="BN42" s="17"/>
      <c r="BO42" s="17">
        <v>1</v>
      </c>
      <c r="BP42" s="17">
        <v>20</v>
      </c>
      <c r="BQ42" s="17"/>
      <c r="BR42" s="17"/>
      <c r="BS42" s="17"/>
      <c r="BT42" s="17"/>
    </row>
    <row r="43" spans="1:72" s="2" customFormat="1" ht="15" customHeight="1">
      <c r="A43" s="11">
        <f t="shared" si="0"/>
        <v>39</v>
      </c>
      <c r="B43" s="11" t="s">
        <v>288</v>
      </c>
      <c r="C43" s="11">
        <v>9759</v>
      </c>
      <c r="D43" s="18" t="s">
        <v>186</v>
      </c>
      <c r="E43" s="18">
        <f t="shared" si="1"/>
      </c>
      <c r="F43" s="18"/>
      <c r="G43" s="19" t="s">
        <v>316</v>
      </c>
      <c r="H43" s="108">
        <f t="shared" si="2"/>
        <v>69</v>
      </c>
      <c r="I43" s="108">
        <f t="shared" si="3"/>
        <v>24</v>
      </c>
      <c r="J43" s="84"/>
      <c r="K43" s="23"/>
      <c r="L43" s="15"/>
      <c r="M43" s="15"/>
      <c r="N43" s="15">
        <v>7</v>
      </c>
      <c r="O43" s="15">
        <v>42</v>
      </c>
      <c r="P43" s="15"/>
      <c r="Q43" s="15"/>
      <c r="R43" s="15">
        <v>5</v>
      </c>
      <c r="S43" s="15">
        <v>15</v>
      </c>
      <c r="T43" s="35"/>
      <c r="U43" s="15"/>
      <c r="V43" s="15">
        <v>3</v>
      </c>
      <c r="W43" s="15">
        <v>4</v>
      </c>
      <c r="X43" s="15">
        <v>7</v>
      </c>
      <c r="Y43" s="15"/>
      <c r="Z43" s="15"/>
      <c r="AA43" s="15">
        <v>4</v>
      </c>
      <c r="AB43" s="15">
        <v>6</v>
      </c>
      <c r="AC43" s="28">
        <v>6</v>
      </c>
      <c r="AD43" s="28">
        <v>6</v>
      </c>
      <c r="AE43" s="28"/>
      <c r="AF43" s="28"/>
      <c r="AG43" s="28">
        <v>10</v>
      </c>
      <c r="AH43" s="28">
        <v>9</v>
      </c>
      <c r="AI43" s="28">
        <v>77</v>
      </c>
      <c r="AJ43" s="28"/>
      <c r="AK43" s="28"/>
      <c r="AL43" s="28"/>
      <c r="AM43" s="28"/>
      <c r="AN43" s="28"/>
      <c r="AO43" s="28"/>
      <c r="AP43" s="28">
        <v>15</v>
      </c>
      <c r="AQ43" s="28">
        <v>10</v>
      </c>
      <c r="AR43" s="15"/>
      <c r="AS43" s="28">
        <v>1</v>
      </c>
      <c r="AT43" s="28">
        <v>45</v>
      </c>
      <c r="AU43" s="28"/>
      <c r="AV43" s="28"/>
      <c r="AW43" s="28"/>
      <c r="AX43" s="28"/>
      <c r="AY43" s="28"/>
      <c r="AZ43" s="28"/>
      <c r="BA43" s="28"/>
      <c r="BB43" s="28"/>
      <c r="BC43" s="28">
        <v>11</v>
      </c>
      <c r="BD43" s="28">
        <v>12</v>
      </c>
      <c r="BE43" s="28"/>
      <c r="BF43" s="28"/>
      <c r="BG43" s="28">
        <v>1</v>
      </c>
      <c r="BH43" s="28">
        <v>2</v>
      </c>
      <c r="BI43" s="28"/>
      <c r="BJ43" s="28"/>
      <c r="BK43" s="28">
        <v>2</v>
      </c>
      <c r="BL43" s="28">
        <v>4</v>
      </c>
      <c r="BM43" s="28"/>
      <c r="BN43" s="28"/>
      <c r="BO43" s="28">
        <v>1</v>
      </c>
      <c r="BP43" s="28">
        <v>2</v>
      </c>
      <c r="BQ43" s="28"/>
      <c r="BR43" s="28"/>
      <c r="BS43" s="28"/>
      <c r="BT43" s="28"/>
    </row>
    <row r="44" spans="1:72" s="2" customFormat="1" ht="15" customHeight="1">
      <c r="A44" s="11">
        <f t="shared" si="0"/>
        <v>40</v>
      </c>
      <c r="B44" s="11" t="s">
        <v>288</v>
      </c>
      <c r="C44" s="36">
        <v>9835</v>
      </c>
      <c r="D44" s="18" t="s">
        <v>230</v>
      </c>
      <c r="E44" s="18">
        <f t="shared" si="1"/>
        <v>1</v>
      </c>
      <c r="F44" s="18"/>
      <c r="G44" s="19" t="s">
        <v>460</v>
      </c>
      <c r="H44" s="108">
        <f t="shared" si="2"/>
        <v>5</v>
      </c>
      <c r="I44" s="108">
        <f t="shared" si="3"/>
        <v>4</v>
      </c>
      <c r="J44" s="84"/>
      <c r="K44" s="49"/>
      <c r="L44" s="12"/>
      <c r="M44" s="12"/>
      <c r="N44" s="12">
        <v>1</v>
      </c>
      <c r="O44" s="12">
        <v>2</v>
      </c>
      <c r="P44" s="12"/>
      <c r="Q44" s="12"/>
      <c r="R44" s="12">
        <v>1</v>
      </c>
      <c r="S44" s="12">
        <v>1</v>
      </c>
      <c r="T44" s="35"/>
      <c r="U44" s="12"/>
      <c r="V44" s="12">
        <v>1</v>
      </c>
      <c r="W44" s="12">
        <v>1</v>
      </c>
      <c r="X44" s="12">
        <v>1</v>
      </c>
      <c r="Y44" s="12"/>
      <c r="Z44" s="12"/>
      <c r="AA44" s="12"/>
      <c r="AB44" s="12">
        <v>1</v>
      </c>
      <c r="AC44" s="17"/>
      <c r="AD44" s="17"/>
      <c r="AE44" s="17"/>
      <c r="AF44" s="17"/>
      <c r="AG44" s="17">
        <v>4</v>
      </c>
      <c r="AH44" s="17"/>
      <c r="AI44" s="17">
        <v>6</v>
      </c>
      <c r="AJ44" s="17"/>
      <c r="AK44" s="17"/>
      <c r="AL44" s="17"/>
      <c r="AM44" s="17"/>
      <c r="AN44" s="17"/>
      <c r="AO44" s="17"/>
      <c r="AP44" s="12"/>
      <c r="AQ44" s="12"/>
      <c r="AR44" s="12">
        <v>3</v>
      </c>
      <c r="AS44" s="17"/>
      <c r="AT44" s="17"/>
      <c r="AU44" s="17">
        <v>15</v>
      </c>
      <c r="AV44" s="17">
        <v>5</v>
      </c>
      <c r="AW44" s="17"/>
      <c r="AX44" s="17"/>
      <c r="AY44" s="17"/>
      <c r="AZ44" s="17"/>
      <c r="BA44" s="17"/>
      <c r="BB44" s="17"/>
      <c r="BC44" s="17">
        <v>9</v>
      </c>
      <c r="BD44" s="17">
        <v>2</v>
      </c>
      <c r="BE44" s="17"/>
      <c r="BF44" s="17"/>
      <c r="BG44" s="17"/>
      <c r="BH44" s="17"/>
      <c r="BI44" s="17"/>
      <c r="BJ44" s="17"/>
      <c r="BK44" s="17">
        <v>1</v>
      </c>
      <c r="BL44" s="17">
        <v>5</v>
      </c>
      <c r="BM44" s="17"/>
      <c r="BN44" s="17"/>
      <c r="BO44" s="17">
        <v>8</v>
      </c>
      <c r="BP44" s="17">
        <v>20</v>
      </c>
      <c r="BQ44" s="17"/>
      <c r="BR44" s="17"/>
      <c r="BS44" s="17">
        <v>9</v>
      </c>
      <c r="BT44" s="17">
        <v>5</v>
      </c>
    </row>
    <row r="45" spans="1:72" s="7" customFormat="1" ht="15" customHeight="1">
      <c r="A45" s="11">
        <f t="shared" si="0"/>
        <v>41</v>
      </c>
      <c r="B45" s="11" t="s">
        <v>288</v>
      </c>
      <c r="C45" s="38">
        <v>9783</v>
      </c>
      <c r="D45" s="18" t="s">
        <v>194</v>
      </c>
      <c r="E45" s="18">
        <f t="shared" si="1"/>
        <v>1</v>
      </c>
      <c r="F45" s="18"/>
      <c r="G45" s="19" t="s">
        <v>460</v>
      </c>
      <c r="H45" s="108">
        <f t="shared" si="2"/>
        <v>50</v>
      </c>
      <c r="I45" s="108">
        <f t="shared" si="3"/>
        <v>16</v>
      </c>
      <c r="J45" s="84"/>
      <c r="K45" s="40"/>
      <c r="L45" s="12"/>
      <c r="M45" s="12">
        <v>5</v>
      </c>
      <c r="N45" s="12">
        <v>10</v>
      </c>
      <c r="O45" s="12">
        <v>13</v>
      </c>
      <c r="P45" s="12">
        <v>1</v>
      </c>
      <c r="Q45" s="12">
        <v>2</v>
      </c>
      <c r="R45" s="12">
        <v>7</v>
      </c>
      <c r="S45" s="12">
        <v>12</v>
      </c>
      <c r="T45" s="35"/>
      <c r="U45" s="12">
        <v>1</v>
      </c>
      <c r="V45" s="12">
        <v>1</v>
      </c>
      <c r="W45" s="12">
        <v>4</v>
      </c>
      <c r="X45" s="12">
        <v>3</v>
      </c>
      <c r="Y45" s="12">
        <v>3</v>
      </c>
      <c r="Z45" s="12">
        <v>2</v>
      </c>
      <c r="AA45" s="12">
        <v>1</v>
      </c>
      <c r="AB45" s="12">
        <v>1</v>
      </c>
      <c r="AC45" s="17">
        <v>3</v>
      </c>
      <c r="AD45" s="17">
        <v>1</v>
      </c>
      <c r="AE45" s="17">
        <v>1</v>
      </c>
      <c r="AF45" s="17"/>
      <c r="AG45" s="17">
        <v>5</v>
      </c>
      <c r="AH45" s="17"/>
      <c r="AI45" s="17">
        <v>44</v>
      </c>
      <c r="AJ45" s="17">
        <v>2</v>
      </c>
      <c r="AK45" s="17"/>
      <c r="AL45" s="17"/>
      <c r="AM45" s="17"/>
      <c r="AN45" s="17"/>
      <c r="AO45" s="17"/>
      <c r="AP45" s="17">
        <v>9</v>
      </c>
      <c r="AQ45" s="17"/>
      <c r="AR45" s="17">
        <v>7</v>
      </c>
      <c r="AS45" s="17">
        <v>1</v>
      </c>
      <c r="AT45" s="17">
        <v>45</v>
      </c>
      <c r="AU45" s="17">
        <v>3</v>
      </c>
      <c r="AV45" s="17">
        <v>1</v>
      </c>
      <c r="AW45" s="17"/>
      <c r="AX45" s="17"/>
      <c r="AY45" s="17"/>
      <c r="AZ45" s="17"/>
      <c r="BA45" s="17"/>
      <c r="BB45" s="17"/>
      <c r="BC45" s="17">
        <v>15</v>
      </c>
      <c r="BD45" s="17">
        <v>15</v>
      </c>
      <c r="BE45" s="17"/>
      <c r="BF45" s="17"/>
      <c r="BG45" s="17"/>
      <c r="BH45" s="17"/>
      <c r="BI45" s="17"/>
      <c r="BJ45" s="17"/>
      <c r="BK45" s="17">
        <v>3</v>
      </c>
      <c r="BL45" s="17">
        <v>2</v>
      </c>
      <c r="BM45" s="17"/>
      <c r="BN45" s="17"/>
      <c r="BO45" s="17">
        <v>3</v>
      </c>
      <c r="BP45" s="17">
        <v>12</v>
      </c>
      <c r="BQ45" s="17"/>
      <c r="BR45" s="17"/>
      <c r="BS45" s="17">
        <v>35</v>
      </c>
      <c r="BT45" s="17">
        <v>14</v>
      </c>
    </row>
    <row r="46" spans="1:72" s="7" customFormat="1" ht="15" customHeight="1">
      <c r="A46" s="11">
        <f t="shared" si="0"/>
        <v>42</v>
      </c>
      <c r="B46" s="11" t="s">
        <v>288</v>
      </c>
      <c r="C46" s="36">
        <v>9838</v>
      </c>
      <c r="D46" s="18" t="s">
        <v>225</v>
      </c>
      <c r="E46" s="18">
        <f t="shared" si="1"/>
        <v>1</v>
      </c>
      <c r="F46" s="18"/>
      <c r="G46" s="19" t="s">
        <v>460</v>
      </c>
      <c r="H46" s="108">
        <f t="shared" si="2"/>
        <v>24</v>
      </c>
      <c r="I46" s="108">
        <f t="shared" si="3"/>
        <v>5</v>
      </c>
      <c r="J46" s="84"/>
      <c r="K46" s="49"/>
      <c r="L46" s="17">
        <v>1</v>
      </c>
      <c r="M46" s="12"/>
      <c r="N46" s="12">
        <v>2</v>
      </c>
      <c r="O46" s="12">
        <v>10</v>
      </c>
      <c r="P46" s="12"/>
      <c r="Q46" s="12"/>
      <c r="R46" s="12">
        <v>2</v>
      </c>
      <c r="S46" s="12">
        <v>9</v>
      </c>
      <c r="T46" s="35"/>
      <c r="U46" s="12"/>
      <c r="V46" s="12"/>
      <c r="W46" s="12">
        <v>1</v>
      </c>
      <c r="X46" s="12">
        <v>1</v>
      </c>
      <c r="Y46" s="12"/>
      <c r="Z46" s="12"/>
      <c r="AA46" s="12">
        <v>1</v>
      </c>
      <c r="AB46" s="12">
        <v>2</v>
      </c>
      <c r="AC46" s="17"/>
      <c r="AD46" s="17"/>
      <c r="AE46" s="17"/>
      <c r="AF46" s="17"/>
      <c r="AG46" s="17">
        <v>1</v>
      </c>
      <c r="AH46" s="17">
        <v>18</v>
      </c>
      <c r="AI46" s="17">
        <v>19</v>
      </c>
      <c r="AJ46" s="17"/>
      <c r="AK46" s="17"/>
      <c r="AL46" s="17"/>
      <c r="AM46" s="17"/>
      <c r="AN46" s="17"/>
      <c r="AO46" s="17"/>
      <c r="AP46" s="12"/>
      <c r="AQ46" s="12"/>
      <c r="AR46" s="12"/>
      <c r="AS46" s="17"/>
      <c r="AT46" s="17"/>
      <c r="AU46" s="17">
        <v>1</v>
      </c>
      <c r="AV46" s="17">
        <v>10</v>
      </c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>
        <v>6</v>
      </c>
      <c r="BP46" s="17">
        <v>15</v>
      </c>
      <c r="BQ46" s="17"/>
      <c r="BR46" s="17"/>
      <c r="BS46" s="17">
        <v>1</v>
      </c>
      <c r="BT46" s="17">
        <v>12</v>
      </c>
    </row>
    <row r="47" spans="1:72" s="70" customFormat="1" ht="15" customHeight="1">
      <c r="A47" s="11">
        <f t="shared" si="0"/>
        <v>43</v>
      </c>
      <c r="B47" s="16" t="s">
        <v>285</v>
      </c>
      <c r="C47" s="16">
        <v>9803</v>
      </c>
      <c r="D47" s="68" t="s">
        <v>204</v>
      </c>
      <c r="E47" s="68">
        <f t="shared" si="1"/>
      </c>
      <c r="F47" s="68"/>
      <c r="G47" s="19" t="s">
        <v>316</v>
      </c>
      <c r="H47" s="108">
        <f t="shared" si="2"/>
        <v>14</v>
      </c>
      <c r="I47" s="108">
        <f t="shared" si="3"/>
        <v>0</v>
      </c>
      <c r="J47" s="84"/>
      <c r="K47" s="23"/>
      <c r="L47" s="17"/>
      <c r="M47" s="17"/>
      <c r="N47" s="17">
        <v>4</v>
      </c>
      <c r="O47" s="17">
        <v>4</v>
      </c>
      <c r="P47" s="17"/>
      <c r="Q47" s="17"/>
      <c r="R47" s="17">
        <v>3</v>
      </c>
      <c r="S47" s="17">
        <v>3</v>
      </c>
      <c r="T47" s="35">
        <v>0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>
        <v>17</v>
      </c>
      <c r="AJ47" s="17"/>
      <c r="AK47" s="17"/>
      <c r="AL47" s="17"/>
      <c r="AM47" s="17"/>
      <c r="AN47" s="17"/>
      <c r="AO47" s="17"/>
      <c r="AP47" s="17"/>
      <c r="AQ47" s="17"/>
      <c r="AR47" s="17">
        <v>15</v>
      </c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</row>
    <row r="48" spans="1:72" s="7" customFormat="1" ht="15" customHeight="1">
      <c r="A48" s="11">
        <f t="shared" si="0"/>
        <v>44</v>
      </c>
      <c r="B48" s="11" t="s">
        <v>288</v>
      </c>
      <c r="C48" s="11">
        <v>9760</v>
      </c>
      <c r="D48" s="18" t="s">
        <v>187</v>
      </c>
      <c r="E48" s="18">
        <f t="shared" si="1"/>
        <v>1</v>
      </c>
      <c r="F48" s="18"/>
      <c r="G48" s="19" t="s">
        <v>460</v>
      </c>
      <c r="H48" s="108">
        <f t="shared" si="2"/>
        <v>46</v>
      </c>
      <c r="I48" s="108">
        <f t="shared" si="3"/>
        <v>30</v>
      </c>
      <c r="J48" s="84"/>
      <c r="K48" s="23"/>
      <c r="L48" s="12">
        <v>2</v>
      </c>
      <c r="M48" s="12">
        <v>3</v>
      </c>
      <c r="N48" s="12">
        <v>6</v>
      </c>
      <c r="O48" s="12">
        <v>19</v>
      </c>
      <c r="P48" s="12"/>
      <c r="Q48" s="12">
        <v>3</v>
      </c>
      <c r="R48" s="12">
        <v>3</v>
      </c>
      <c r="S48" s="12">
        <v>10</v>
      </c>
      <c r="T48" s="35"/>
      <c r="U48" s="12">
        <v>4</v>
      </c>
      <c r="V48" s="12">
        <v>4</v>
      </c>
      <c r="W48" s="12">
        <v>3</v>
      </c>
      <c r="X48" s="12">
        <v>4</v>
      </c>
      <c r="Y48" s="12">
        <v>10</v>
      </c>
      <c r="Z48" s="12">
        <v>1</v>
      </c>
      <c r="AA48" s="12">
        <v>2</v>
      </c>
      <c r="AB48" s="12">
        <v>2</v>
      </c>
      <c r="AC48" s="17"/>
      <c r="AD48" s="17">
        <v>2</v>
      </c>
      <c r="AE48" s="17">
        <v>8</v>
      </c>
      <c r="AF48" s="17">
        <v>1</v>
      </c>
      <c r="AG48" s="17">
        <v>10</v>
      </c>
      <c r="AH48" s="17">
        <v>3</v>
      </c>
      <c r="AI48" s="17">
        <v>37</v>
      </c>
      <c r="AJ48" s="17"/>
      <c r="AK48" s="17"/>
      <c r="AL48" s="17">
        <v>1</v>
      </c>
      <c r="AM48" s="17"/>
      <c r="AN48" s="17"/>
      <c r="AO48" s="17"/>
      <c r="AP48" s="41">
        <v>12</v>
      </c>
      <c r="AQ48" s="41"/>
      <c r="AR48" s="12">
        <v>15</v>
      </c>
      <c r="AS48" s="17">
        <v>1</v>
      </c>
      <c r="AT48" s="17">
        <v>40</v>
      </c>
      <c r="AU48" s="17">
        <v>1</v>
      </c>
      <c r="AV48" s="17">
        <v>20</v>
      </c>
      <c r="AW48" s="17"/>
      <c r="AX48" s="17"/>
      <c r="AY48" s="17"/>
      <c r="AZ48" s="17"/>
      <c r="BA48" s="17"/>
      <c r="BB48" s="17"/>
      <c r="BC48" s="17">
        <v>10</v>
      </c>
      <c r="BD48" s="17">
        <v>30</v>
      </c>
      <c r="BE48" s="17"/>
      <c r="BF48" s="17"/>
      <c r="BG48" s="17">
        <v>3</v>
      </c>
      <c r="BH48" s="17">
        <v>4</v>
      </c>
      <c r="BI48" s="17"/>
      <c r="BJ48" s="17"/>
      <c r="BK48" s="17">
        <v>10</v>
      </c>
      <c r="BL48" s="17">
        <v>40</v>
      </c>
      <c r="BM48" s="17"/>
      <c r="BN48" s="17"/>
      <c r="BO48" s="17">
        <v>6</v>
      </c>
      <c r="BP48" s="17">
        <v>20</v>
      </c>
      <c r="BQ48" s="17"/>
      <c r="BR48" s="17"/>
      <c r="BS48" s="17"/>
      <c r="BT48" s="17"/>
    </row>
    <row r="49" spans="1:72" s="7" customFormat="1" ht="15" customHeight="1">
      <c r="A49" s="11">
        <f t="shared" si="0"/>
        <v>45</v>
      </c>
      <c r="B49" s="11" t="s">
        <v>288</v>
      </c>
      <c r="C49" s="38">
        <v>9786</v>
      </c>
      <c r="D49" s="18" t="s">
        <v>200</v>
      </c>
      <c r="E49" s="18">
        <f t="shared" si="1"/>
        <v>1</v>
      </c>
      <c r="F49" s="18"/>
      <c r="G49" s="19" t="s">
        <v>460</v>
      </c>
      <c r="H49" s="108">
        <f t="shared" si="2"/>
        <v>14</v>
      </c>
      <c r="I49" s="108">
        <f t="shared" si="3"/>
        <v>0</v>
      </c>
      <c r="J49" s="84"/>
      <c r="K49" s="40">
        <v>14</v>
      </c>
      <c r="L49" s="12"/>
      <c r="M49" s="12"/>
      <c r="N49" s="12"/>
      <c r="O49" s="12"/>
      <c r="P49" s="12"/>
      <c r="Q49" s="12"/>
      <c r="R49" s="12"/>
      <c r="S49" s="12"/>
      <c r="T49" s="35">
        <v>0</v>
      </c>
      <c r="U49" s="12"/>
      <c r="V49" s="12"/>
      <c r="W49" s="12"/>
      <c r="X49" s="12"/>
      <c r="Y49" s="12"/>
      <c r="Z49" s="12"/>
      <c r="AA49" s="12"/>
      <c r="AB49" s="12"/>
      <c r="AC49" s="17"/>
      <c r="AD49" s="17"/>
      <c r="AE49" s="17"/>
      <c r="AF49" s="17"/>
      <c r="AG49" s="17">
        <v>3</v>
      </c>
      <c r="AH49" s="17"/>
      <c r="AI49" s="17">
        <v>21</v>
      </c>
      <c r="AJ49" s="17"/>
      <c r="AK49" s="17"/>
      <c r="AL49" s="17"/>
      <c r="AM49" s="17"/>
      <c r="AN49" s="17">
        <v>1</v>
      </c>
      <c r="AO49" s="17"/>
      <c r="AP49" s="12"/>
      <c r="AQ49" s="12"/>
      <c r="AR49" s="12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</row>
    <row r="50" spans="1:72" s="7" customFormat="1" ht="15" customHeight="1">
      <c r="A50" s="11">
        <f t="shared" si="0"/>
        <v>46</v>
      </c>
      <c r="B50" s="11" t="s">
        <v>288</v>
      </c>
      <c r="C50" s="11">
        <v>9804</v>
      </c>
      <c r="D50" s="18" t="s">
        <v>205</v>
      </c>
      <c r="E50" s="18">
        <f t="shared" si="1"/>
      </c>
      <c r="F50" s="18"/>
      <c r="G50" s="19" t="s">
        <v>316</v>
      </c>
      <c r="H50" s="108">
        <f t="shared" si="2"/>
        <v>32</v>
      </c>
      <c r="I50" s="108">
        <f t="shared" si="3"/>
        <v>0</v>
      </c>
      <c r="J50" s="84"/>
      <c r="K50" s="23"/>
      <c r="L50" s="12">
        <v>6</v>
      </c>
      <c r="M50" s="12">
        <v>6</v>
      </c>
      <c r="N50" s="12">
        <v>14</v>
      </c>
      <c r="O50" s="12">
        <v>6</v>
      </c>
      <c r="P50" s="12"/>
      <c r="Q50" s="12"/>
      <c r="R50" s="12"/>
      <c r="S50" s="12"/>
      <c r="T50" s="35">
        <v>0</v>
      </c>
      <c r="U50" s="12"/>
      <c r="V50" s="12"/>
      <c r="W50" s="12"/>
      <c r="X50" s="12"/>
      <c r="Y50" s="12"/>
      <c r="Z50" s="12"/>
      <c r="AA50" s="12"/>
      <c r="AB50" s="12"/>
      <c r="AC50" s="17">
        <v>4</v>
      </c>
      <c r="AD50" s="17">
        <v>1</v>
      </c>
      <c r="AE50" s="17">
        <v>1</v>
      </c>
      <c r="AF50" s="17"/>
      <c r="AG50" s="17"/>
      <c r="AH50" s="17">
        <v>6</v>
      </c>
      <c r="AI50" s="17">
        <v>20</v>
      </c>
      <c r="AJ50" s="17"/>
      <c r="AK50" s="17"/>
      <c r="AL50" s="17"/>
      <c r="AM50" s="17"/>
      <c r="AN50" s="17"/>
      <c r="AO50" s="17"/>
      <c r="AP50" s="12"/>
      <c r="AQ50" s="12"/>
      <c r="AR50" s="12"/>
      <c r="AS50" s="17">
        <v>1</v>
      </c>
      <c r="AT50" s="17">
        <v>50</v>
      </c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</row>
    <row r="51" spans="1:72" s="7" customFormat="1" ht="15" customHeight="1">
      <c r="A51" s="11">
        <f t="shared" si="0"/>
        <v>47</v>
      </c>
      <c r="B51" s="11" t="s">
        <v>288</v>
      </c>
      <c r="C51" s="11">
        <v>9762</v>
      </c>
      <c r="D51" s="18" t="s">
        <v>215</v>
      </c>
      <c r="E51" s="18">
        <f t="shared" si="1"/>
      </c>
      <c r="F51" s="18"/>
      <c r="G51" s="19" t="s">
        <v>316</v>
      </c>
      <c r="H51" s="108">
        <f t="shared" si="2"/>
        <v>10</v>
      </c>
      <c r="I51" s="108">
        <f t="shared" si="3"/>
        <v>23</v>
      </c>
      <c r="J51" s="84"/>
      <c r="K51" s="23"/>
      <c r="L51" s="21"/>
      <c r="M51" s="21"/>
      <c r="N51" s="21">
        <v>3</v>
      </c>
      <c r="O51" s="21">
        <v>3</v>
      </c>
      <c r="P51" s="21"/>
      <c r="Q51" s="21"/>
      <c r="R51" s="21">
        <v>1</v>
      </c>
      <c r="S51" s="21">
        <v>3</v>
      </c>
      <c r="T51" s="23"/>
      <c r="U51" s="21"/>
      <c r="V51" s="21">
        <v>2</v>
      </c>
      <c r="W51" s="21">
        <v>4</v>
      </c>
      <c r="X51" s="21">
        <v>5</v>
      </c>
      <c r="Y51" s="21"/>
      <c r="Z51" s="21">
        <v>1</v>
      </c>
      <c r="AA51" s="21">
        <v>7</v>
      </c>
      <c r="AB51" s="21">
        <v>4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1">
        <v>2</v>
      </c>
      <c r="AQ51" s="21">
        <v>30</v>
      </c>
      <c r="AR51" s="21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</row>
    <row r="52" spans="1:72" s="7" customFormat="1" ht="15" customHeight="1">
      <c r="A52" s="11">
        <f t="shared" si="0"/>
        <v>48</v>
      </c>
      <c r="B52" s="11" t="s">
        <v>288</v>
      </c>
      <c r="C52" s="11">
        <v>9818</v>
      </c>
      <c r="D52" s="18" t="s">
        <v>216</v>
      </c>
      <c r="E52" s="18">
        <f t="shared" si="1"/>
        <v>1</v>
      </c>
      <c r="F52" s="18"/>
      <c r="G52" s="19" t="s">
        <v>460</v>
      </c>
      <c r="H52" s="108">
        <f t="shared" si="2"/>
        <v>45</v>
      </c>
      <c r="I52" s="108">
        <f t="shared" si="3"/>
        <v>24</v>
      </c>
      <c r="J52" s="84"/>
      <c r="K52" s="23"/>
      <c r="L52" s="21">
        <v>3</v>
      </c>
      <c r="M52" s="21">
        <v>3</v>
      </c>
      <c r="N52" s="21">
        <v>8</v>
      </c>
      <c r="O52" s="21">
        <v>8</v>
      </c>
      <c r="P52" s="21">
        <v>4</v>
      </c>
      <c r="Q52" s="21">
        <v>2</v>
      </c>
      <c r="R52" s="12">
        <v>10</v>
      </c>
      <c r="S52" s="21">
        <v>7</v>
      </c>
      <c r="T52" s="23"/>
      <c r="U52" s="21">
        <v>3</v>
      </c>
      <c r="V52" s="21">
        <v>4</v>
      </c>
      <c r="W52" s="21">
        <v>7</v>
      </c>
      <c r="X52" s="21"/>
      <c r="Y52" s="21">
        <v>1</v>
      </c>
      <c r="Z52" s="21">
        <v>2</v>
      </c>
      <c r="AA52" s="21">
        <v>6</v>
      </c>
      <c r="AB52" s="21">
        <v>1</v>
      </c>
      <c r="AC52" s="22">
        <v>2</v>
      </c>
      <c r="AD52" s="22"/>
      <c r="AE52" s="22"/>
      <c r="AF52" s="22"/>
      <c r="AG52" s="22">
        <v>18</v>
      </c>
      <c r="AH52" s="22">
        <v>9</v>
      </c>
      <c r="AI52" s="22">
        <v>55</v>
      </c>
      <c r="AJ52" s="22"/>
      <c r="AK52" s="22">
        <v>2</v>
      </c>
      <c r="AL52" s="22"/>
      <c r="AM52" s="22"/>
      <c r="AN52" s="22"/>
      <c r="AO52" s="22"/>
      <c r="AP52" s="21"/>
      <c r="AQ52" s="21"/>
      <c r="AR52" s="21"/>
      <c r="AS52" s="22">
        <v>1</v>
      </c>
      <c r="AT52" s="22">
        <v>40</v>
      </c>
      <c r="AU52" s="22"/>
      <c r="AV52" s="22"/>
      <c r="AW52" s="22">
        <v>1</v>
      </c>
      <c r="AX52" s="22">
        <v>30</v>
      </c>
      <c r="AY52" s="22"/>
      <c r="AZ52" s="22"/>
      <c r="BA52" s="22"/>
      <c r="BB52" s="22"/>
      <c r="BC52" s="22">
        <v>3</v>
      </c>
      <c r="BD52" s="22">
        <v>5</v>
      </c>
      <c r="BE52" s="22"/>
      <c r="BF52" s="22"/>
      <c r="BG52" s="22">
        <v>1</v>
      </c>
      <c r="BH52" s="22">
        <v>3</v>
      </c>
      <c r="BI52" s="22">
        <v>1</v>
      </c>
      <c r="BJ52" s="22">
        <v>25</v>
      </c>
      <c r="BK52" s="22">
        <v>3</v>
      </c>
      <c r="BL52" s="22">
        <v>3</v>
      </c>
      <c r="BM52" s="22">
        <v>1</v>
      </c>
      <c r="BN52" s="22">
        <v>3</v>
      </c>
      <c r="BO52" s="22"/>
      <c r="BP52" s="22"/>
      <c r="BQ52" s="22"/>
      <c r="BR52" s="22"/>
      <c r="BS52" s="22"/>
      <c r="BT52" s="22"/>
    </row>
    <row r="53" spans="1:72" s="7" customFormat="1" ht="15" customHeight="1">
      <c r="A53" s="11">
        <f t="shared" si="0"/>
        <v>49</v>
      </c>
      <c r="B53" s="11" t="s">
        <v>288</v>
      </c>
      <c r="C53" s="38">
        <v>9775</v>
      </c>
      <c r="D53" s="18" t="s">
        <v>444</v>
      </c>
      <c r="E53" s="18">
        <f t="shared" si="1"/>
        <v>1</v>
      </c>
      <c r="F53" s="18"/>
      <c r="G53" s="19" t="s">
        <v>460</v>
      </c>
      <c r="H53" s="108">
        <f t="shared" si="2"/>
        <v>27</v>
      </c>
      <c r="I53" s="108">
        <f t="shared" si="3"/>
        <v>6</v>
      </c>
      <c r="J53" s="84"/>
      <c r="K53" s="23"/>
      <c r="L53" s="12"/>
      <c r="M53" s="12"/>
      <c r="N53" s="12">
        <v>4</v>
      </c>
      <c r="O53" s="12">
        <v>14</v>
      </c>
      <c r="P53" s="12"/>
      <c r="Q53" s="12"/>
      <c r="R53" s="12"/>
      <c r="S53" s="12">
        <v>9</v>
      </c>
      <c r="T53" s="35"/>
      <c r="U53" s="12">
        <v>2</v>
      </c>
      <c r="V53" s="12">
        <v>1</v>
      </c>
      <c r="W53" s="12">
        <v>1</v>
      </c>
      <c r="X53" s="12">
        <v>1</v>
      </c>
      <c r="Y53" s="12"/>
      <c r="Z53" s="12">
        <v>1</v>
      </c>
      <c r="AA53" s="12"/>
      <c r="AB53" s="12"/>
      <c r="AC53" s="17">
        <v>6</v>
      </c>
      <c r="AD53" s="17"/>
      <c r="AE53" s="17">
        <v>2</v>
      </c>
      <c r="AF53" s="17"/>
      <c r="AG53" s="17">
        <v>1</v>
      </c>
      <c r="AH53" s="17"/>
      <c r="AI53" s="17">
        <v>26</v>
      </c>
      <c r="AJ53" s="17"/>
      <c r="AK53" s="17"/>
      <c r="AL53" s="17">
        <v>1</v>
      </c>
      <c r="AM53" s="17"/>
      <c r="AN53" s="17"/>
      <c r="AO53" s="17"/>
      <c r="AP53" s="12"/>
      <c r="AQ53" s="12"/>
      <c r="AR53" s="12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>
        <v>2</v>
      </c>
      <c r="BD53" s="17">
        <v>4</v>
      </c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>
        <v>1</v>
      </c>
      <c r="BP53" s="17">
        <v>20</v>
      </c>
      <c r="BQ53" s="17"/>
      <c r="BR53" s="17"/>
      <c r="BS53" s="17">
        <v>1</v>
      </c>
      <c r="BT53" s="17">
        <v>5</v>
      </c>
    </row>
    <row r="54" spans="1:72" s="7" customFormat="1" ht="15" customHeight="1">
      <c r="A54" s="11">
        <f t="shared" si="0"/>
        <v>50</v>
      </c>
      <c r="B54" s="11" t="s">
        <v>288</v>
      </c>
      <c r="C54" s="11">
        <v>9806</v>
      </c>
      <c r="D54" s="18" t="s">
        <v>207</v>
      </c>
      <c r="E54" s="18">
        <f t="shared" si="1"/>
        <v>1</v>
      </c>
      <c r="F54" s="18"/>
      <c r="G54" s="19" t="s">
        <v>460</v>
      </c>
      <c r="H54" s="108">
        <f t="shared" si="2"/>
        <v>19</v>
      </c>
      <c r="I54" s="108">
        <f t="shared" si="3"/>
        <v>5</v>
      </c>
      <c r="J54" s="84"/>
      <c r="K54" s="23"/>
      <c r="L54" s="12">
        <v>2</v>
      </c>
      <c r="M54" s="12"/>
      <c r="N54" s="12">
        <v>3</v>
      </c>
      <c r="O54" s="12">
        <v>7</v>
      </c>
      <c r="P54" s="12"/>
      <c r="Q54" s="12">
        <v>2</v>
      </c>
      <c r="R54" s="12">
        <v>1</v>
      </c>
      <c r="S54" s="12">
        <v>4</v>
      </c>
      <c r="T54" s="35"/>
      <c r="U54" s="12">
        <v>1</v>
      </c>
      <c r="V54" s="12">
        <v>1</v>
      </c>
      <c r="W54" s="12">
        <v>1</v>
      </c>
      <c r="X54" s="12"/>
      <c r="Y54" s="12"/>
      <c r="Z54" s="12">
        <v>2</v>
      </c>
      <c r="AA54" s="12"/>
      <c r="AB54" s="12"/>
      <c r="AC54" s="17">
        <v>1</v>
      </c>
      <c r="AD54" s="17"/>
      <c r="AE54" s="17"/>
      <c r="AF54" s="17"/>
      <c r="AG54" s="17">
        <v>2</v>
      </c>
      <c r="AH54" s="17"/>
      <c r="AI54" s="17">
        <v>13</v>
      </c>
      <c r="AJ54" s="17"/>
      <c r="AK54" s="17"/>
      <c r="AL54" s="17"/>
      <c r="AM54" s="17"/>
      <c r="AN54" s="17"/>
      <c r="AO54" s="17"/>
      <c r="AP54" s="12">
        <v>2</v>
      </c>
      <c r="AQ54" s="12"/>
      <c r="AR54" s="12"/>
      <c r="AS54" s="17"/>
      <c r="AT54" s="17"/>
      <c r="AU54" s="17"/>
      <c r="AV54" s="17"/>
      <c r="AW54" s="17"/>
      <c r="AX54" s="17"/>
      <c r="AY54" s="17"/>
      <c r="AZ54" s="17"/>
      <c r="BA54" s="17">
        <v>1</v>
      </c>
      <c r="BB54" s="17">
        <v>20</v>
      </c>
      <c r="BC54" s="17"/>
      <c r="BD54" s="17"/>
      <c r="BE54" s="17"/>
      <c r="BF54" s="17"/>
      <c r="BG54" s="17"/>
      <c r="BH54" s="17"/>
      <c r="BI54" s="17"/>
      <c r="BJ54" s="17"/>
      <c r="BK54" s="17">
        <v>7</v>
      </c>
      <c r="BL54" s="17">
        <v>3.5</v>
      </c>
      <c r="BM54" s="17"/>
      <c r="BN54" s="17"/>
      <c r="BO54" s="17">
        <v>2</v>
      </c>
      <c r="BP54" s="17">
        <v>2.5</v>
      </c>
      <c r="BQ54" s="17"/>
      <c r="BR54" s="17"/>
      <c r="BS54" s="17">
        <v>3</v>
      </c>
      <c r="BT54" s="17">
        <v>6</v>
      </c>
    </row>
    <row r="55" spans="1:72" s="7" customFormat="1" ht="15" customHeight="1">
      <c r="A55" s="11">
        <f t="shared" si="0"/>
        <v>51</v>
      </c>
      <c r="B55" s="11" t="s">
        <v>288</v>
      </c>
      <c r="C55" s="11">
        <v>9819</v>
      </c>
      <c r="D55" s="18" t="s">
        <v>217</v>
      </c>
      <c r="E55" s="18">
        <f t="shared" si="1"/>
        <v>1</v>
      </c>
      <c r="F55" s="18"/>
      <c r="G55" s="19" t="s">
        <v>460</v>
      </c>
      <c r="H55" s="108">
        <f t="shared" si="2"/>
        <v>67</v>
      </c>
      <c r="I55" s="108">
        <f t="shared" si="3"/>
        <v>23</v>
      </c>
      <c r="J55" s="84"/>
      <c r="K55" s="23"/>
      <c r="L55" s="21"/>
      <c r="M55" s="21">
        <v>4</v>
      </c>
      <c r="N55" s="21">
        <v>10</v>
      </c>
      <c r="O55" s="21">
        <v>30</v>
      </c>
      <c r="P55" s="21">
        <v>1</v>
      </c>
      <c r="Q55" s="21">
        <v>2</v>
      </c>
      <c r="R55" s="21">
        <v>8</v>
      </c>
      <c r="S55" s="21">
        <v>12</v>
      </c>
      <c r="T55" s="23"/>
      <c r="U55" s="21">
        <v>2</v>
      </c>
      <c r="V55" s="21">
        <v>2</v>
      </c>
      <c r="W55" s="21">
        <v>3</v>
      </c>
      <c r="X55" s="21">
        <v>6</v>
      </c>
      <c r="Y55" s="21">
        <v>2</v>
      </c>
      <c r="Z55" s="21">
        <v>2</v>
      </c>
      <c r="AA55" s="21">
        <v>3</v>
      </c>
      <c r="AB55" s="21">
        <v>3</v>
      </c>
      <c r="AC55" s="22">
        <v>6</v>
      </c>
      <c r="AD55" s="22"/>
      <c r="AE55" s="22">
        <v>7</v>
      </c>
      <c r="AF55" s="22">
        <v>7</v>
      </c>
      <c r="AG55" s="22">
        <v>5</v>
      </c>
      <c r="AH55" s="22">
        <v>3</v>
      </c>
      <c r="AI55" s="22">
        <v>40</v>
      </c>
      <c r="AJ55" s="22"/>
      <c r="AK55" s="22">
        <v>5</v>
      </c>
      <c r="AL55" s="22">
        <v>1</v>
      </c>
      <c r="AM55" s="22"/>
      <c r="AN55" s="22"/>
      <c r="AO55" s="22"/>
      <c r="AP55" s="21">
        <v>10</v>
      </c>
      <c r="AQ55" s="21">
        <v>10</v>
      </c>
      <c r="AR55" s="21">
        <v>36</v>
      </c>
      <c r="AS55" s="22">
        <v>1</v>
      </c>
      <c r="AT55" s="22">
        <v>40</v>
      </c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>
        <v>6</v>
      </c>
      <c r="BH55" s="22">
        <v>14</v>
      </c>
      <c r="BI55" s="22"/>
      <c r="BJ55" s="22"/>
      <c r="BK55" s="22">
        <v>13</v>
      </c>
      <c r="BL55" s="22">
        <v>26</v>
      </c>
      <c r="BM55" s="22"/>
      <c r="BN55" s="22"/>
      <c r="BO55" s="22"/>
      <c r="BP55" s="22"/>
      <c r="BQ55" s="22"/>
      <c r="BR55" s="22"/>
      <c r="BS55" s="22">
        <v>3</v>
      </c>
      <c r="BT55" s="22">
        <v>9</v>
      </c>
    </row>
    <row r="56" spans="1:72" s="7" customFormat="1" ht="15" customHeight="1">
      <c r="A56" s="11">
        <f t="shared" si="0"/>
        <v>52</v>
      </c>
      <c r="B56" s="11" t="s">
        <v>288</v>
      </c>
      <c r="C56" s="36">
        <v>9842</v>
      </c>
      <c r="D56" s="18" t="s">
        <v>231</v>
      </c>
      <c r="E56" s="18">
        <f t="shared" si="1"/>
        <v>1</v>
      </c>
      <c r="F56" s="18"/>
      <c r="G56" s="19" t="s">
        <v>460</v>
      </c>
      <c r="H56" s="108">
        <f t="shared" si="2"/>
        <v>49</v>
      </c>
      <c r="I56" s="108">
        <f t="shared" si="3"/>
        <v>34</v>
      </c>
      <c r="J56" s="84"/>
      <c r="K56" s="49"/>
      <c r="L56" s="12"/>
      <c r="M56" s="12">
        <v>5</v>
      </c>
      <c r="N56" s="12">
        <v>12</v>
      </c>
      <c r="O56" s="12">
        <v>15</v>
      </c>
      <c r="P56" s="12"/>
      <c r="Q56" s="12">
        <v>4</v>
      </c>
      <c r="R56" s="12">
        <v>4</v>
      </c>
      <c r="S56" s="12">
        <v>9</v>
      </c>
      <c r="T56" s="35"/>
      <c r="U56" s="12">
        <v>14</v>
      </c>
      <c r="V56" s="12">
        <v>3</v>
      </c>
      <c r="W56" s="12">
        <v>2</v>
      </c>
      <c r="X56" s="12">
        <v>1</v>
      </c>
      <c r="Y56" s="12">
        <v>7</v>
      </c>
      <c r="Z56" s="12">
        <v>2</v>
      </c>
      <c r="AA56" s="12">
        <v>2</v>
      </c>
      <c r="AB56" s="12">
        <v>3</v>
      </c>
      <c r="AC56" s="17">
        <v>3</v>
      </c>
      <c r="AD56" s="17"/>
      <c r="AE56" s="17">
        <v>2</v>
      </c>
      <c r="AF56" s="17"/>
      <c r="AG56" s="17">
        <v>50</v>
      </c>
      <c r="AH56" s="17">
        <v>8</v>
      </c>
      <c r="AI56" s="17">
        <v>245</v>
      </c>
      <c r="AJ56" s="17"/>
      <c r="AK56" s="17"/>
      <c r="AL56" s="17"/>
      <c r="AM56" s="17"/>
      <c r="AN56" s="17"/>
      <c r="AO56" s="17"/>
      <c r="AP56" s="12">
        <v>16</v>
      </c>
      <c r="AQ56" s="12"/>
      <c r="AR56" s="12">
        <v>21</v>
      </c>
      <c r="AS56" s="17">
        <v>1</v>
      </c>
      <c r="AT56" s="17">
        <v>50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>
        <v>1</v>
      </c>
      <c r="BJ56" s="17">
        <v>20</v>
      </c>
      <c r="BK56" s="17">
        <v>3</v>
      </c>
      <c r="BL56" s="17"/>
      <c r="BM56" s="17"/>
      <c r="BN56" s="17"/>
      <c r="BO56" s="17">
        <v>6</v>
      </c>
      <c r="BP56" s="17">
        <v>17</v>
      </c>
      <c r="BQ56" s="17"/>
      <c r="BR56" s="17"/>
      <c r="BS56" s="17">
        <v>10</v>
      </c>
      <c r="BT56" s="17">
        <v>29</v>
      </c>
    </row>
    <row r="57" spans="1:72" s="2" customFormat="1" ht="15" customHeight="1">
      <c r="A57" s="11">
        <f t="shared" si="0"/>
        <v>53</v>
      </c>
      <c r="B57" s="11" t="s">
        <v>288</v>
      </c>
      <c r="C57" s="38">
        <v>9782</v>
      </c>
      <c r="D57" s="18" t="s">
        <v>325</v>
      </c>
      <c r="E57" s="18">
        <f t="shared" si="1"/>
        <v>1</v>
      </c>
      <c r="F57" s="18"/>
      <c r="G57" s="19" t="s">
        <v>460</v>
      </c>
      <c r="H57" s="108">
        <f t="shared" si="2"/>
        <v>17</v>
      </c>
      <c r="I57" s="108">
        <f t="shared" si="3"/>
        <v>17</v>
      </c>
      <c r="J57" s="84"/>
      <c r="K57" s="40"/>
      <c r="L57" s="15"/>
      <c r="M57" s="15">
        <v>2</v>
      </c>
      <c r="N57" s="15">
        <v>8</v>
      </c>
      <c r="O57" s="15">
        <v>3</v>
      </c>
      <c r="P57" s="15"/>
      <c r="Q57" s="15"/>
      <c r="R57" s="15">
        <v>2</v>
      </c>
      <c r="S57" s="15">
        <v>2</v>
      </c>
      <c r="T57" s="40"/>
      <c r="U57" s="15">
        <v>1</v>
      </c>
      <c r="V57" s="15"/>
      <c r="W57" s="15">
        <v>5</v>
      </c>
      <c r="X57" s="15">
        <v>4</v>
      </c>
      <c r="Y57" s="15"/>
      <c r="Z57" s="15">
        <v>3</v>
      </c>
      <c r="AA57" s="15">
        <v>3</v>
      </c>
      <c r="AB57" s="15">
        <v>1</v>
      </c>
      <c r="AC57" s="28"/>
      <c r="AD57" s="28"/>
      <c r="AE57" s="28"/>
      <c r="AF57" s="28"/>
      <c r="AG57" s="28">
        <v>3</v>
      </c>
      <c r="AH57" s="28"/>
      <c r="AI57" s="28">
        <v>20</v>
      </c>
      <c r="AJ57" s="28"/>
      <c r="AK57" s="28"/>
      <c r="AL57" s="28"/>
      <c r="AM57" s="28"/>
      <c r="AN57" s="28"/>
      <c r="AO57" s="28"/>
      <c r="AP57" s="15"/>
      <c r="AQ57" s="15"/>
      <c r="AR57" s="15">
        <v>15</v>
      </c>
      <c r="AS57" s="28">
        <v>1</v>
      </c>
      <c r="AT57" s="28">
        <v>8</v>
      </c>
      <c r="AU57" s="28">
        <v>2</v>
      </c>
      <c r="AV57" s="28"/>
      <c r="AW57" s="28"/>
      <c r="AX57" s="28"/>
      <c r="AY57" s="28"/>
      <c r="AZ57" s="28"/>
      <c r="BA57" s="28"/>
      <c r="BB57" s="28"/>
      <c r="BC57" s="28">
        <v>4</v>
      </c>
      <c r="BD57" s="28">
        <v>6</v>
      </c>
      <c r="BE57" s="28"/>
      <c r="BF57" s="28"/>
      <c r="BG57" s="28"/>
      <c r="BH57" s="28"/>
      <c r="BI57" s="28"/>
      <c r="BJ57" s="28"/>
      <c r="BK57" s="28"/>
      <c r="BL57" s="28"/>
      <c r="BM57" s="28">
        <v>1</v>
      </c>
      <c r="BN57" s="28">
        <v>1.5</v>
      </c>
      <c r="BO57" s="28"/>
      <c r="BP57" s="28"/>
      <c r="BQ57" s="28"/>
      <c r="BR57" s="28"/>
      <c r="BS57" s="28"/>
      <c r="BT57" s="28"/>
    </row>
    <row r="58" spans="1:72" s="7" customFormat="1" ht="15" customHeight="1">
      <c r="A58" s="11">
        <f t="shared" si="0"/>
        <v>54</v>
      </c>
      <c r="B58" s="11" t="s">
        <v>288</v>
      </c>
      <c r="C58" s="38">
        <v>9787</v>
      </c>
      <c r="D58" s="18" t="s">
        <v>195</v>
      </c>
      <c r="E58" s="18">
        <f t="shared" si="1"/>
        <v>1</v>
      </c>
      <c r="F58" s="18"/>
      <c r="G58" s="19" t="s">
        <v>460</v>
      </c>
      <c r="H58" s="108">
        <f t="shared" si="2"/>
        <v>22</v>
      </c>
      <c r="I58" s="108">
        <f t="shared" si="3"/>
        <v>0</v>
      </c>
      <c r="J58" s="84"/>
      <c r="K58" s="40"/>
      <c r="L58" s="12"/>
      <c r="M58" s="12">
        <v>2</v>
      </c>
      <c r="N58" s="12">
        <v>3</v>
      </c>
      <c r="O58" s="12">
        <v>13</v>
      </c>
      <c r="P58" s="12"/>
      <c r="Q58" s="12">
        <v>1</v>
      </c>
      <c r="R58" s="12"/>
      <c r="S58" s="12">
        <v>3</v>
      </c>
      <c r="T58" s="35">
        <v>0</v>
      </c>
      <c r="U58" s="12"/>
      <c r="V58" s="12"/>
      <c r="W58" s="12"/>
      <c r="X58" s="12"/>
      <c r="Y58" s="12"/>
      <c r="Z58" s="12"/>
      <c r="AA58" s="12"/>
      <c r="AB58" s="12"/>
      <c r="AC58" s="17">
        <v>2</v>
      </c>
      <c r="AD58" s="17">
        <v>1</v>
      </c>
      <c r="AE58" s="17"/>
      <c r="AF58" s="17">
        <v>1</v>
      </c>
      <c r="AG58" s="17">
        <v>4</v>
      </c>
      <c r="AH58" s="17"/>
      <c r="AI58" s="17">
        <v>22</v>
      </c>
      <c r="AJ58" s="17"/>
      <c r="AK58" s="17"/>
      <c r="AL58" s="17">
        <v>1</v>
      </c>
      <c r="AM58" s="17"/>
      <c r="AN58" s="17"/>
      <c r="AO58" s="17"/>
      <c r="AP58" s="12"/>
      <c r="AQ58" s="12"/>
      <c r="AR58" s="12"/>
      <c r="AS58" s="17">
        <v>2</v>
      </c>
      <c r="AT58" s="17">
        <v>9</v>
      </c>
      <c r="AU58" s="17"/>
      <c r="AV58" s="17"/>
      <c r="AW58" s="17">
        <v>1</v>
      </c>
      <c r="AX58" s="17">
        <v>3</v>
      </c>
      <c r="AY58" s="17"/>
      <c r="AZ58" s="17"/>
      <c r="BA58" s="17"/>
      <c r="BB58" s="17"/>
      <c r="BC58" s="17">
        <v>1</v>
      </c>
      <c r="BD58" s="17">
        <v>1</v>
      </c>
      <c r="BE58" s="17"/>
      <c r="BF58" s="17"/>
      <c r="BG58" s="17">
        <v>2</v>
      </c>
      <c r="BH58" s="17">
        <v>4</v>
      </c>
      <c r="BI58" s="17"/>
      <c r="BJ58" s="17"/>
      <c r="BK58" s="17">
        <v>2</v>
      </c>
      <c r="BL58" s="17">
        <v>4</v>
      </c>
      <c r="BM58" s="17"/>
      <c r="BN58" s="17"/>
      <c r="BO58" s="17">
        <v>2</v>
      </c>
      <c r="BP58" s="17">
        <v>6</v>
      </c>
      <c r="BQ58" s="17"/>
      <c r="BR58" s="17"/>
      <c r="BS58" s="17"/>
      <c r="BT58" s="17"/>
    </row>
    <row r="59" spans="1:72" s="7" customFormat="1" ht="15" customHeight="1">
      <c r="A59" s="11">
        <f t="shared" si="0"/>
        <v>55</v>
      </c>
      <c r="B59" s="11" t="s">
        <v>288</v>
      </c>
      <c r="C59" s="11">
        <v>9856</v>
      </c>
      <c r="D59" s="18" t="s">
        <v>237</v>
      </c>
      <c r="E59" s="18">
        <f t="shared" si="1"/>
        <v>1</v>
      </c>
      <c r="F59" s="18"/>
      <c r="G59" s="19" t="s">
        <v>460</v>
      </c>
      <c r="H59" s="108">
        <f t="shared" si="2"/>
        <v>120</v>
      </c>
      <c r="I59" s="108">
        <f t="shared" si="3"/>
        <v>98</v>
      </c>
      <c r="J59" s="84"/>
      <c r="K59" s="23"/>
      <c r="L59" s="21">
        <v>1</v>
      </c>
      <c r="M59" s="21">
        <v>5</v>
      </c>
      <c r="N59" s="21">
        <v>12</v>
      </c>
      <c r="O59" s="21">
        <v>60</v>
      </c>
      <c r="P59" s="21">
        <v>1</v>
      </c>
      <c r="Q59" s="21">
        <v>5</v>
      </c>
      <c r="R59" s="21">
        <v>9</v>
      </c>
      <c r="S59" s="21">
        <v>27</v>
      </c>
      <c r="T59" s="23"/>
      <c r="U59" s="21">
        <v>1</v>
      </c>
      <c r="V59" s="21">
        <v>12</v>
      </c>
      <c r="W59" s="21">
        <v>17</v>
      </c>
      <c r="X59" s="21">
        <v>19</v>
      </c>
      <c r="Y59" s="21">
        <v>1</v>
      </c>
      <c r="Z59" s="21">
        <v>8</v>
      </c>
      <c r="AA59" s="21">
        <v>19</v>
      </c>
      <c r="AB59" s="21">
        <v>21</v>
      </c>
      <c r="AC59" s="22">
        <v>8</v>
      </c>
      <c r="AD59" s="22">
        <v>4</v>
      </c>
      <c r="AE59" s="22">
        <v>2</v>
      </c>
      <c r="AF59" s="22"/>
      <c r="AG59" s="22">
        <v>17</v>
      </c>
      <c r="AH59" s="22">
        <v>6</v>
      </c>
      <c r="AI59" s="22">
        <v>103</v>
      </c>
      <c r="AJ59" s="22">
        <v>1</v>
      </c>
      <c r="AK59" s="22">
        <v>3</v>
      </c>
      <c r="AL59" s="22">
        <v>2</v>
      </c>
      <c r="AM59" s="22"/>
      <c r="AN59" s="22"/>
      <c r="AO59" s="22">
        <v>3</v>
      </c>
      <c r="AP59" s="21">
        <v>17</v>
      </c>
      <c r="AQ59" s="21">
        <v>11</v>
      </c>
      <c r="AR59" s="21">
        <v>14</v>
      </c>
      <c r="AS59" s="22">
        <v>1</v>
      </c>
      <c r="AT59" s="22">
        <v>60</v>
      </c>
      <c r="AU59" s="22"/>
      <c r="AV59" s="22"/>
      <c r="AW59" s="22">
        <v>1</v>
      </c>
      <c r="AX59" s="22">
        <v>50</v>
      </c>
      <c r="AY59" s="22"/>
      <c r="AZ59" s="22"/>
      <c r="BA59" s="22"/>
      <c r="BB59" s="22"/>
      <c r="BC59" s="22">
        <v>20</v>
      </c>
      <c r="BD59" s="22">
        <v>2</v>
      </c>
      <c r="BE59" s="22"/>
      <c r="BF59" s="22"/>
      <c r="BG59" s="22">
        <v>4</v>
      </c>
      <c r="BH59" s="22">
        <v>3</v>
      </c>
      <c r="BI59" s="22"/>
      <c r="BJ59" s="22"/>
      <c r="BK59" s="22">
        <v>8</v>
      </c>
      <c r="BL59" s="22">
        <v>4</v>
      </c>
      <c r="BM59" s="22">
        <v>2</v>
      </c>
      <c r="BN59" s="22">
        <v>36</v>
      </c>
      <c r="BO59" s="22">
        <v>1</v>
      </c>
      <c r="BP59" s="22">
        <v>8</v>
      </c>
      <c r="BQ59" s="22"/>
      <c r="BR59" s="22"/>
      <c r="BS59" s="22"/>
      <c r="BT59" s="22"/>
    </row>
    <row r="60" spans="1:72" s="2" customFormat="1" ht="15" customHeight="1">
      <c r="A60" s="11">
        <f t="shared" si="0"/>
        <v>56</v>
      </c>
      <c r="B60" s="11" t="s">
        <v>288</v>
      </c>
      <c r="C60" s="11">
        <v>9761</v>
      </c>
      <c r="D60" s="18" t="s">
        <v>188</v>
      </c>
      <c r="E60" s="18">
        <f t="shared" si="1"/>
        <v>1</v>
      </c>
      <c r="F60" s="18"/>
      <c r="G60" s="19" t="s">
        <v>460</v>
      </c>
      <c r="H60" s="108">
        <f t="shared" si="2"/>
        <v>224</v>
      </c>
      <c r="I60" s="108">
        <f t="shared" si="3"/>
        <v>45</v>
      </c>
      <c r="J60" s="84"/>
      <c r="K60" s="23"/>
      <c r="L60" s="12">
        <v>27</v>
      </c>
      <c r="M60" s="12">
        <v>18</v>
      </c>
      <c r="N60" s="12">
        <v>38</v>
      </c>
      <c r="O60" s="12">
        <v>48</v>
      </c>
      <c r="P60" s="12">
        <v>20</v>
      </c>
      <c r="Q60" s="12">
        <v>13</v>
      </c>
      <c r="R60" s="12">
        <v>24</v>
      </c>
      <c r="S60" s="12">
        <v>36</v>
      </c>
      <c r="T60" s="35"/>
      <c r="U60" s="12">
        <v>10</v>
      </c>
      <c r="V60" s="12">
        <v>3</v>
      </c>
      <c r="W60" s="12">
        <v>1</v>
      </c>
      <c r="X60" s="12">
        <v>5</v>
      </c>
      <c r="Y60" s="12">
        <v>7</v>
      </c>
      <c r="Z60" s="12">
        <v>4</v>
      </c>
      <c r="AA60" s="12">
        <v>3</v>
      </c>
      <c r="AB60" s="12">
        <v>12</v>
      </c>
      <c r="AC60" s="17">
        <v>10</v>
      </c>
      <c r="AD60" s="17">
        <v>2</v>
      </c>
      <c r="AE60" s="17">
        <v>10</v>
      </c>
      <c r="AF60" s="17"/>
      <c r="AG60" s="17">
        <v>20</v>
      </c>
      <c r="AH60" s="17">
        <v>5</v>
      </c>
      <c r="AI60" s="17">
        <v>110</v>
      </c>
      <c r="AJ60" s="17"/>
      <c r="AK60" s="17"/>
      <c r="AL60" s="17"/>
      <c r="AM60" s="17"/>
      <c r="AN60" s="17"/>
      <c r="AO60" s="17"/>
      <c r="AP60" s="12">
        <v>2</v>
      </c>
      <c r="AQ60" s="12">
        <v>1</v>
      </c>
      <c r="AR60" s="12">
        <v>15</v>
      </c>
      <c r="AS60" s="17">
        <v>1</v>
      </c>
      <c r="AT60" s="17">
        <v>56</v>
      </c>
      <c r="AU60" s="17"/>
      <c r="AV60" s="17"/>
      <c r="AW60" s="17"/>
      <c r="AX60" s="17"/>
      <c r="AY60" s="17"/>
      <c r="AZ60" s="17"/>
      <c r="BA60" s="17"/>
      <c r="BB60" s="17"/>
      <c r="BC60" s="17">
        <v>25</v>
      </c>
      <c r="BD60" s="17">
        <v>60</v>
      </c>
      <c r="BE60" s="17">
        <v>1</v>
      </c>
      <c r="BF60" s="17">
        <v>35</v>
      </c>
      <c r="BG60" s="17">
        <v>8</v>
      </c>
      <c r="BH60" s="17">
        <v>16</v>
      </c>
      <c r="BI60" s="17">
        <v>11</v>
      </c>
      <c r="BJ60" s="17">
        <v>11</v>
      </c>
      <c r="BK60" s="17">
        <v>20</v>
      </c>
      <c r="BL60" s="17">
        <v>40</v>
      </c>
      <c r="BM60" s="17">
        <v>1</v>
      </c>
      <c r="BN60" s="17">
        <v>12</v>
      </c>
      <c r="BO60" s="17">
        <v>3</v>
      </c>
      <c r="BP60" s="17">
        <v>25</v>
      </c>
      <c r="BQ60" s="17"/>
      <c r="BR60" s="17"/>
      <c r="BS60" s="17"/>
      <c r="BT60" s="17"/>
    </row>
    <row r="61" spans="1:72" s="7" customFormat="1" ht="15" customHeight="1">
      <c r="A61" s="11">
        <f t="shared" si="0"/>
        <v>57</v>
      </c>
      <c r="B61" s="11" t="s">
        <v>288</v>
      </c>
      <c r="C61" s="36">
        <v>9834</v>
      </c>
      <c r="D61" s="18" t="s">
        <v>232</v>
      </c>
      <c r="E61" s="18">
        <f t="shared" si="1"/>
        <v>1</v>
      </c>
      <c r="F61" s="18"/>
      <c r="G61" s="19" t="s">
        <v>460</v>
      </c>
      <c r="H61" s="108">
        <f t="shared" si="2"/>
        <v>36</v>
      </c>
      <c r="I61" s="108">
        <f t="shared" si="3"/>
        <v>0</v>
      </c>
      <c r="J61" s="84"/>
      <c r="K61" s="49"/>
      <c r="L61" s="17"/>
      <c r="M61" s="12">
        <v>5</v>
      </c>
      <c r="N61" s="12">
        <v>6</v>
      </c>
      <c r="O61" s="12">
        <v>9</v>
      </c>
      <c r="P61" s="12"/>
      <c r="Q61" s="12">
        <v>5</v>
      </c>
      <c r="R61" s="12">
        <v>8</v>
      </c>
      <c r="S61" s="12">
        <v>3</v>
      </c>
      <c r="T61" s="35"/>
      <c r="U61" s="12"/>
      <c r="V61" s="12"/>
      <c r="W61" s="12"/>
      <c r="X61" s="12"/>
      <c r="Y61" s="12"/>
      <c r="Z61" s="12"/>
      <c r="AA61" s="12"/>
      <c r="AB61" s="12"/>
      <c r="AC61" s="17"/>
      <c r="AD61" s="17"/>
      <c r="AE61" s="17"/>
      <c r="AF61" s="17"/>
      <c r="AG61" s="17">
        <v>12</v>
      </c>
      <c r="AH61" s="17">
        <v>3</v>
      </c>
      <c r="AI61" s="17">
        <v>23</v>
      </c>
      <c r="AJ61" s="17"/>
      <c r="AK61" s="17"/>
      <c r="AL61" s="17"/>
      <c r="AM61" s="17"/>
      <c r="AN61" s="17"/>
      <c r="AO61" s="17"/>
      <c r="AP61" s="12">
        <v>15</v>
      </c>
      <c r="AQ61" s="12">
        <v>3</v>
      </c>
      <c r="AR61" s="12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>
        <v>8</v>
      </c>
      <c r="BD61" s="17">
        <v>20</v>
      </c>
      <c r="BE61" s="17"/>
      <c r="BF61" s="17"/>
      <c r="BG61" s="17"/>
      <c r="BH61" s="17"/>
      <c r="BI61" s="17"/>
      <c r="BJ61" s="17"/>
      <c r="BK61" s="17">
        <v>2</v>
      </c>
      <c r="BL61" s="17">
        <v>8</v>
      </c>
      <c r="BM61" s="17"/>
      <c r="BN61" s="17"/>
      <c r="BO61" s="17">
        <v>4</v>
      </c>
      <c r="BP61" s="17">
        <v>30</v>
      </c>
      <c r="BQ61" s="17"/>
      <c r="BR61" s="17"/>
      <c r="BS61" s="17">
        <v>11</v>
      </c>
      <c r="BT61" s="17">
        <v>30</v>
      </c>
    </row>
    <row r="62" spans="1:72" s="2" customFormat="1" ht="15" customHeight="1">
      <c r="A62" s="11">
        <f t="shared" si="0"/>
        <v>58</v>
      </c>
      <c r="B62" s="11" t="s">
        <v>288</v>
      </c>
      <c r="C62" s="38">
        <v>9791</v>
      </c>
      <c r="D62" s="18" t="s">
        <v>332</v>
      </c>
      <c r="E62" s="18">
        <f t="shared" si="1"/>
        <v>1</v>
      </c>
      <c r="F62" s="18"/>
      <c r="G62" s="19" t="s">
        <v>460</v>
      </c>
      <c r="H62" s="108">
        <f t="shared" si="2"/>
        <v>23</v>
      </c>
      <c r="I62" s="108">
        <f t="shared" si="3"/>
        <v>5</v>
      </c>
      <c r="J62" s="84"/>
      <c r="K62" s="40"/>
      <c r="L62" s="17"/>
      <c r="M62" s="17"/>
      <c r="N62" s="17">
        <v>8</v>
      </c>
      <c r="O62" s="17">
        <v>15</v>
      </c>
      <c r="P62" s="12"/>
      <c r="Q62" s="17"/>
      <c r="R62" s="17"/>
      <c r="S62" s="17"/>
      <c r="T62" s="35"/>
      <c r="U62" s="12"/>
      <c r="V62" s="12"/>
      <c r="W62" s="17"/>
      <c r="X62" s="12">
        <v>5</v>
      </c>
      <c r="Y62" s="12"/>
      <c r="Z62" s="12"/>
      <c r="AA62" s="12"/>
      <c r="AB62" s="17"/>
      <c r="AC62" s="17"/>
      <c r="AD62" s="17"/>
      <c r="AE62" s="17">
        <v>3</v>
      </c>
      <c r="AF62" s="17"/>
      <c r="AG62" s="17">
        <v>3</v>
      </c>
      <c r="AH62" s="17">
        <v>1</v>
      </c>
      <c r="AI62" s="17"/>
      <c r="AJ62" s="17"/>
      <c r="AK62" s="17"/>
      <c r="AL62" s="17"/>
      <c r="AM62" s="17"/>
      <c r="AN62" s="17"/>
      <c r="AO62" s="17"/>
      <c r="AP62" s="12">
        <v>4</v>
      </c>
      <c r="AQ62" s="12"/>
      <c r="AR62" s="17"/>
      <c r="AS62" s="17">
        <v>1</v>
      </c>
      <c r="AT62" s="17">
        <v>20</v>
      </c>
      <c r="AU62" s="17"/>
      <c r="AV62" s="17"/>
      <c r="AW62" s="17"/>
      <c r="AX62" s="17"/>
      <c r="AY62" s="17"/>
      <c r="AZ62" s="17"/>
      <c r="BA62" s="17"/>
      <c r="BB62" s="17"/>
      <c r="BC62" s="17">
        <v>2</v>
      </c>
      <c r="BD62" s="17">
        <v>2</v>
      </c>
      <c r="BE62" s="17"/>
      <c r="BF62" s="17"/>
      <c r="BG62" s="17"/>
      <c r="BH62" s="17"/>
      <c r="BI62" s="17"/>
      <c r="BJ62" s="17"/>
      <c r="BK62" s="17">
        <v>1</v>
      </c>
      <c r="BL62" s="17">
        <v>1</v>
      </c>
      <c r="BM62" s="17"/>
      <c r="BN62" s="17"/>
      <c r="BO62" s="17">
        <v>3</v>
      </c>
      <c r="BP62" s="17">
        <v>2</v>
      </c>
      <c r="BQ62" s="17"/>
      <c r="BR62" s="17"/>
      <c r="BS62" s="17"/>
      <c r="BT62" s="17"/>
    </row>
    <row r="63" spans="1:72" s="2" customFormat="1" ht="15" customHeight="1">
      <c r="A63" s="11">
        <f t="shared" si="0"/>
        <v>59</v>
      </c>
      <c r="B63" s="11" t="s">
        <v>288</v>
      </c>
      <c r="C63" s="11">
        <v>9756</v>
      </c>
      <c r="D63" s="18" t="s">
        <v>184</v>
      </c>
      <c r="E63" s="18">
        <f t="shared" si="1"/>
        <v>1</v>
      </c>
      <c r="F63" s="18"/>
      <c r="G63" s="19" t="s">
        <v>460</v>
      </c>
      <c r="H63" s="108">
        <f t="shared" si="2"/>
        <v>113</v>
      </c>
      <c r="I63" s="108">
        <f t="shared" si="3"/>
        <v>15</v>
      </c>
      <c r="J63" s="84"/>
      <c r="K63" s="23"/>
      <c r="L63" s="12"/>
      <c r="M63" s="12">
        <v>4</v>
      </c>
      <c r="N63" s="12">
        <v>2</v>
      </c>
      <c r="O63" s="12">
        <v>63</v>
      </c>
      <c r="P63" s="12"/>
      <c r="Q63" s="17">
        <v>2</v>
      </c>
      <c r="R63" s="17"/>
      <c r="S63" s="17">
        <v>42</v>
      </c>
      <c r="T63" s="35"/>
      <c r="U63" s="17"/>
      <c r="V63" s="17"/>
      <c r="W63" s="17">
        <v>4</v>
      </c>
      <c r="X63" s="17">
        <v>6</v>
      </c>
      <c r="Y63" s="12"/>
      <c r="Z63" s="12"/>
      <c r="AA63" s="17">
        <v>3</v>
      </c>
      <c r="AB63" s="17">
        <v>2</v>
      </c>
      <c r="AC63" s="17"/>
      <c r="AD63" s="17">
        <v>5</v>
      </c>
      <c r="AE63" s="17">
        <v>2</v>
      </c>
      <c r="AF63" s="17"/>
      <c r="AG63" s="17">
        <v>4</v>
      </c>
      <c r="AH63" s="17"/>
      <c r="AI63" s="17">
        <v>72</v>
      </c>
      <c r="AJ63" s="17"/>
      <c r="AK63" s="17"/>
      <c r="AL63" s="17"/>
      <c r="AM63" s="17"/>
      <c r="AN63" s="17"/>
      <c r="AO63" s="17"/>
      <c r="AP63" s="12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>
        <v>10</v>
      </c>
      <c r="BD63" s="17">
        <v>10</v>
      </c>
      <c r="BE63" s="17"/>
      <c r="BF63" s="17"/>
      <c r="BG63" s="17"/>
      <c r="BH63" s="17"/>
      <c r="BI63" s="17"/>
      <c r="BJ63" s="17"/>
      <c r="BK63" s="17"/>
      <c r="BL63" s="17"/>
      <c r="BM63" s="17">
        <v>1</v>
      </c>
      <c r="BN63" s="17">
        <v>3</v>
      </c>
      <c r="BO63" s="17">
        <v>5</v>
      </c>
      <c r="BP63" s="17">
        <v>10</v>
      </c>
      <c r="BQ63" s="17"/>
      <c r="BR63" s="17"/>
      <c r="BS63" s="17">
        <v>10</v>
      </c>
      <c r="BT63" s="17">
        <v>10</v>
      </c>
    </row>
    <row r="64" spans="1:72" s="7" customFormat="1" ht="15" customHeight="1">
      <c r="A64" s="11">
        <f t="shared" si="0"/>
        <v>60</v>
      </c>
      <c r="B64" s="11" t="s">
        <v>288</v>
      </c>
      <c r="C64" s="11">
        <v>9854</v>
      </c>
      <c r="D64" s="18" t="s">
        <v>309</v>
      </c>
      <c r="E64" s="18">
        <f t="shared" si="1"/>
        <v>1</v>
      </c>
      <c r="F64" s="18"/>
      <c r="G64" s="19" t="s">
        <v>460</v>
      </c>
      <c r="H64" s="108">
        <f t="shared" si="2"/>
        <v>155</v>
      </c>
      <c r="I64" s="108">
        <f t="shared" si="3"/>
        <v>127</v>
      </c>
      <c r="J64" s="84"/>
      <c r="K64" s="23"/>
      <c r="L64" s="21">
        <v>2</v>
      </c>
      <c r="M64" s="21">
        <v>27</v>
      </c>
      <c r="N64" s="21">
        <v>18</v>
      </c>
      <c r="O64" s="21">
        <v>51</v>
      </c>
      <c r="P64" s="21">
        <v>5</v>
      </c>
      <c r="Q64" s="21">
        <v>21</v>
      </c>
      <c r="R64" s="21">
        <v>12</v>
      </c>
      <c r="S64" s="21">
        <v>19</v>
      </c>
      <c r="T64" s="23"/>
      <c r="U64" s="21">
        <v>14</v>
      </c>
      <c r="V64" s="21">
        <v>26</v>
      </c>
      <c r="W64" s="21">
        <v>13</v>
      </c>
      <c r="X64" s="21">
        <v>18</v>
      </c>
      <c r="Y64" s="21">
        <v>8</v>
      </c>
      <c r="Z64" s="21">
        <v>22</v>
      </c>
      <c r="AA64" s="21">
        <v>10</v>
      </c>
      <c r="AB64" s="21">
        <v>16</v>
      </c>
      <c r="AC64" s="22">
        <v>15</v>
      </c>
      <c r="AD64" s="22">
        <v>5</v>
      </c>
      <c r="AE64" s="22"/>
      <c r="AF64" s="22">
        <v>12</v>
      </c>
      <c r="AG64" s="22">
        <v>43</v>
      </c>
      <c r="AH64" s="22">
        <v>5</v>
      </c>
      <c r="AI64" s="22">
        <v>186</v>
      </c>
      <c r="AJ64" s="22">
        <v>3</v>
      </c>
      <c r="AK64" s="22"/>
      <c r="AL64" s="22"/>
      <c r="AM64" s="22"/>
      <c r="AN64" s="22"/>
      <c r="AO64" s="22"/>
      <c r="AP64" s="21">
        <v>30</v>
      </c>
      <c r="AQ64" s="21">
        <v>3</v>
      </c>
      <c r="AR64" s="21">
        <v>55</v>
      </c>
      <c r="AS64" s="22">
        <v>2</v>
      </c>
      <c r="AT64" s="22">
        <v>50</v>
      </c>
      <c r="AU64" s="22"/>
      <c r="AV64" s="22"/>
      <c r="AW64" s="22"/>
      <c r="AX64" s="22"/>
      <c r="AY64" s="22"/>
      <c r="AZ64" s="22"/>
      <c r="BA64" s="22">
        <v>2</v>
      </c>
      <c r="BB64" s="22">
        <v>50</v>
      </c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>
        <v>1</v>
      </c>
      <c r="BN64" s="22">
        <v>25</v>
      </c>
      <c r="BO64" s="22">
        <v>1</v>
      </c>
      <c r="BP64" s="22">
        <v>12</v>
      </c>
      <c r="BQ64" s="22"/>
      <c r="BR64" s="22"/>
      <c r="BS64" s="22"/>
      <c r="BT64" s="22"/>
    </row>
    <row r="65" spans="1:72" s="2" customFormat="1" ht="15" customHeight="1">
      <c r="A65" s="11">
        <f t="shared" si="0"/>
        <v>61</v>
      </c>
      <c r="B65" s="11" t="s">
        <v>288</v>
      </c>
      <c r="C65" s="36">
        <v>9845</v>
      </c>
      <c r="D65" s="18" t="s">
        <v>233</v>
      </c>
      <c r="E65" s="18">
        <f t="shared" si="1"/>
        <v>1</v>
      </c>
      <c r="F65" s="18"/>
      <c r="G65" s="19" t="s">
        <v>460</v>
      </c>
      <c r="H65" s="108">
        <f t="shared" si="2"/>
        <v>15</v>
      </c>
      <c r="I65" s="108">
        <f t="shared" si="3"/>
        <v>7</v>
      </c>
      <c r="J65" s="84"/>
      <c r="K65" s="49"/>
      <c r="L65" s="17"/>
      <c r="M65" s="12"/>
      <c r="N65" s="12">
        <v>6</v>
      </c>
      <c r="O65" s="12">
        <v>3</v>
      </c>
      <c r="P65" s="12"/>
      <c r="Q65" s="12"/>
      <c r="R65" s="12">
        <v>2</v>
      </c>
      <c r="S65" s="12">
        <v>4</v>
      </c>
      <c r="T65" s="35"/>
      <c r="U65" s="12"/>
      <c r="V65" s="12">
        <v>2</v>
      </c>
      <c r="W65" s="12"/>
      <c r="X65" s="12">
        <v>3</v>
      </c>
      <c r="Y65" s="12"/>
      <c r="Z65" s="12">
        <v>1</v>
      </c>
      <c r="AA65" s="12">
        <v>1</v>
      </c>
      <c r="AB65" s="12"/>
      <c r="AC65" s="17"/>
      <c r="AD65" s="17">
        <v>1</v>
      </c>
      <c r="AE65" s="17"/>
      <c r="AF65" s="17"/>
      <c r="AG65" s="17"/>
      <c r="AH65" s="17"/>
      <c r="AI65" s="17">
        <v>6</v>
      </c>
      <c r="AJ65" s="17"/>
      <c r="AK65" s="17"/>
      <c r="AL65" s="17"/>
      <c r="AM65" s="17"/>
      <c r="AN65" s="17"/>
      <c r="AO65" s="17"/>
      <c r="AP65" s="12"/>
      <c r="AQ65" s="12">
        <v>6</v>
      </c>
      <c r="AR65" s="12">
        <v>12</v>
      </c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>
        <v>2</v>
      </c>
      <c r="BD65" s="17">
        <v>2</v>
      </c>
      <c r="BE65" s="17"/>
      <c r="BF65" s="17"/>
      <c r="BG65" s="17">
        <v>1</v>
      </c>
      <c r="BH65" s="17">
        <v>2</v>
      </c>
      <c r="BI65" s="17"/>
      <c r="BJ65" s="17"/>
      <c r="BK65" s="17"/>
      <c r="BL65" s="17"/>
      <c r="BM65" s="17">
        <v>1</v>
      </c>
      <c r="BN65" s="17">
        <v>1</v>
      </c>
      <c r="BO65" s="17">
        <v>5</v>
      </c>
      <c r="BP65" s="17">
        <v>10</v>
      </c>
      <c r="BQ65" s="17">
        <v>4</v>
      </c>
      <c r="BR65" s="17">
        <v>5</v>
      </c>
      <c r="BS65" s="17">
        <v>5</v>
      </c>
      <c r="BT65" s="17">
        <v>3</v>
      </c>
    </row>
    <row r="66" spans="1:72" s="2" customFormat="1" ht="15" customHeight="1">
      <c r="A66" s="11">
        <f t="shared" si="0"/>
        <v>62</v>
      </c>
      <c r="B66" s="11" t="s">
        <v>288</v>
      </c>
      <c r="C66" s="36">
        <v>9832</v>
      </c>
      <c r="D66" s="18" t="s">
        <v>255</v>
      </c>
      <c r="E66" s="18">
        <f t="shared" si="1"/>
      </c>
      <c r="F66" s="18"/>
      <c r="G66" s="19" t="s">
        <v>316</v>
      </c>
      <c r="H66" s="108">
        <f t="shared" si="2"/>
        <v>160</v>
      </c>
      <c r="I66" s="108">
        <f t="shared" si="3"/>
        <v>91</v>
      </c>
      <c r="J66" s="84"/>
      <c r="K66" s="49"/>
      <c r="L66" s="37"/>
      <c r="M66" s="37">
        <v>5</v>
      </c>
      <c r="N66" s="37">
        <v>14</v>
      </c>
      <c r="O66" s="37">
        <v>93</v>
      </c>
      <c r="P66" s="37"/>
      <c r="Q66" s="37">
        <v>4</v>
      </c>
      <c r="R66" s="37">
        <v>10</v>
      </c>
      <c r="S66" s="37">
        <v>34</v>
      </c>
      <c r="T66" s="42"/>
      <c r="U66" s="37">
        <v>4</v>
      </c>
      <c r="V66" s="37">
        <v>2</v>
      </c>
      <c r="W66" s="37">
        <v>19</v>
      </c>
      <c r="X66" s="37">
        <v>33</v>
      </c>
      <c r="Y66" s="37">
        <v>4</v>
      </c>
      <c r="Z66" s="37">
        <v>1</v>
      </c>
      <c r="AA66" s="37">
        <v>10</v>
      </c>
      <c r="AB66" s="37">
        <v>18</v>
      </c>
      <c r="AC66" s="61">
        <v>7</v>
      </c>
      <c r="AD66" s="61">
        <v>25</v>
      </c>
      <c r="AE66" s="61">
        <v>2</v>
      </c>
      <c r="AF66" s="61"/>
      <c r="AG66" s="61">
        <v>27</v>
      </c>
      <c r="AH66" s="61">
        <v>33</v>
      </c>
      <c r="AI66" s="61">
        <v>162</v>
      </c>
      <c r="AJ66" s="59">
        <v>1</v>
      </c>
      <c r="AK66" s="59"/>
      <c r="AL66" s="59"/>
      <c r="AM66" s="59"/>
      <c r="AN66" s="59"/>
      <c r="AO66" s="59"/>
      <c r="AP66" s="43">
        <v>55</v>
      </c>
      <c r="AQ66" s="43">
        <v>80</v>
      </c>
      <c r="AR66" s="43">
        <v>100</v>
      </c>
      <c r="AS66" s="59">
        <v>1</v>
      </c>
      <c r="AT66" s="59">
        <v>50</v>
      </c>
      <c r="AU66" s="59"/>
      <c r="AV66" s="59"/>
      <c r="AW66" s="59"/>
      <c r="AX66" s="59"/>
      <c r="AY66" s="59"/>
      <c r="AZ66" s="59"/>
      <c r="BA66" s="59">
        <v>1</v>
      </c>
      <c r="BB66" s="59">
        <v>20</v>
      </c>
      <c r="BC66" s="59">
        <v>36</v>
      </c>
      <c r="BD66" s="59">
        <v>36</v>
      </c>
      <c r="BE66" s="59">
        <v>1</v>
      </c>
      <c r="BF66" s="59">
        <v>40</v>
      </c>
      <c r="BG66" s="59">
        <v>26</v>
      </c>
      <c r="BH66" s="59">
        <v>78</v>
      </c>
      <c r="BI66" s="59">
        <v>1</v>
      </c>
      <c r="BJ66" s="59">
        <v>40</v>
      </c>
      <c r="BK66" s="59">
        <v>8</v>
      </c>
      <c r="BL66" s="59">
        <v>16</v>
      </c>
      <c r="BM66" s="59">
        <v>2</v>
      </c>
      <c r="BN66" s="59">
        <v>25</v>
      </c>
      <c r="BO66" s="59">
        <v>1</v>
      </c>
      <c r="BP66" s="59">
        <v>1</v>
      </c>
      <c r="BQ66" s="59">
        <v>1</v>
      </c>
      <c r="BR66" s="59">
        <v>10</v>
      </c>
      <c r="BS66" s="59"/>
      <c r="BT66" s="59"/>
    </row>
    <row r="67" spans="1:72" s="7" customFormat="1" ht="15" customHeight="1">
      <c r="A67" s="11">
        <f t="shared" si="0"/>
        <v>63</v>
      </c>
      <c r="B67" s="11" t="s">
        <v>288</v>
      </c>
      <c r="C67" s="36">
        <v>9848</v>
      </c>
      <c r="D67" s="18" t="s">
        <v>234</v>
      </c>
      <c r="E67" s="18">
        <f t="shared" si="1"/>
      </c>
      <c r="F67" s="18"/>
      <c r="G67" s="19" t="s">
        <v>316</v>
      </c>
      <c r="H67" s="108">
        <f t="shared" si="2"/>
        <v>20</v>
      </c>
      <c r="I67" s="108">
        <f t="shared" si="3"/>
        <v>8</v>
      </c>
      <c r="J67" s="84"/>
      <c r="K67" s="49"/>
      <c r="L67" s="12"/>
      <c r="M67" s="12">
        <v>1</v>
      </c>
      <c r="N67" s="12">
        <v>5</v>
      </c>
      <c r="O67" s="12">
        <v>7</v>
      </c>
      <c r="P67" s="12"/>
      <c r="Q67" s="12">
        <v>2</v>
      </c>
      <c r="R67" s="12">
        <v>2</v>
      </c>
      <c r="S67" s="12">
        <v>3</v>
      </c>
      <c r="T67" s="35"/>
      <c r="U67" s="12"/>
      <c r="V67" s="12">
        <v>5</v>
      </c>
      <c r="W67" s="12"/>
      <c r="X67" s="12">
        <v>1</v>
      </c>
      <c r="Y67" s="12">
        <v>1</v>
      </c>
      <c r="Z67" s="12">
        <v>1</v>
      </c>
      <c r="AA67" s="12"/>
      <c r="AB67" s="12"/>
      <c r="AC67" s="17">
        <v>3</v>
      </c>
      <c r="AD67" s="17"/>
      <c r="AE67" s="17"/>
      <c r="AF67" s="17">
        <v>2</v>
      </c>
      <c r="AG67" s="17">
        <v>5</v>
      </c>
      <c r="AH67" s="17"/>
      <c r="AI67" s="17">
        <v>15</v>
      </c>
      <c r="AJ67" s="17"/>
      <c r="AK67" s="17"/>
      <c r="AL67" s="17"/>
      <c r="AM67" s="17"/>
      <c r="AN67" s="17"/>
      <c r="AO67" s="17"/>
      <c r="AP67" s="12">
        <v>4</v>
      </c>
      <c r="AQ67" s="12"/>
      <c r="AR67" s="12">
        <v>4</v>
      </c>
      <c r="AS67" s="17">
        <v>1</v>
      </c>
      <c r="AT67" s="17">
        <v>5</v>
      </c>
      <c r="AU67" s="17"/>
      <c r="AV67" s="17"/>
      <c r="AW67" s="17"/>
      <c r="AX67" s="17"/>
      <c r="AY67" s="17"/>
      <c r="AZ67" s="17"/>
      <c r="BA67" s="17">
        <v>1</v>
      </c>
      <c r="BB67" s="17">
        <v>1</v>
      </c>
      <c r="BC67" s="17">
        <v>4</v>
      </c>
      <c r="BD67" s="17">
        <v>4</v>
      </c>
      <c r="BE67" s="17"/>
      <c r="BF67" s="17"/>
      <c r="BG67" s="17"/>
      <c r="BH67" s="17"/>
      <c r="BI67" s="17">
        <v>1</v>
      </c>
      <c r="BJ67" s="17">
        <v>1</v>
      </c>
      <c r="BK67" s="17">
        <v>2</v>
      </c>
      <c r="BL67" s="17">
        <v>1</v>
      </c>
      <c r="BM67" s="17"/>
      <c r="BN67" s="17"/>
      <c r="BO67" s="17">
        <v>5</v>
      </c>
      <c r="BP67" s="17">
        <v>4</v>
      </c>
      <c r="BQ67" s="17">
        <v>4</v>
      </c>
      <c r="BR67" s="17">
        <v>4</v>
      </c>
      <c r="BS67" s="17">
        <v>6</v>
      </c>
      <c r="BT67" s="17">
        <v>17</v>
      </c>
    </row>
    <row r="68" spans="1:72" s="2" customFormat="1" ht="15" customHeight="1">
      <c r="A68" s="11">
        <f t="shared" si="0"/>
        <v>64</v>
      </c>
      <c r="B68" s="73" t="s">
        <v>288</v>
      </c>
      <c r="C68" s="73">
        <v>9821</v>
      </c>
      <c r="D68" s="72" t="s">
        <v>218</v>
      </c>
      <c r="E68" s="18">
        <f>IF(G68="Y",1,"")</f>
      </c>
      <c r="F68" s="18"/>
      <c r="G68" s="19" t="s">
        <v>316</v>
      </c>
      <c r="H68" s="108">
        <f t="shared" si="2"/>
        <v>15</v>
      </c>
      <c r="I68" s="108">
        <f t="shared" si="3"/>
        <v>0</v>
      </c>
      <c r="J68" s="84"/>
      <c r="K68" s="23"/>
      <c r="L68" s="12"/>
      <c r="M68" s="12">
        <v>1</v>
      </c>
      <c r="N68" s="12">
        <v>4</v>
      </c>
      <c r="O68" s="12">
        <v>4</v>
      </c>
      <c r="P68" s="12"/>
      <c r="Q68" s="12"/>
      <c r="R68" s="12">
        <v>4</v>
      </c>
      <c r="S68" s="12">
        <v>2</v>
      </c>
      <c r="T68" s="35"/>
      <c r="U68" s="12"/>
      <c r="V68" s="12"/>
      <c r="W68" s="12"/>
      <c r="X68" s="12"/>
      <c r="Y68" s="12"/>
      <c r="Z68" s="12"/>
      <c r="AA68" s="12"/>
      <c r="AB68" s="12"/>
      <c r="AC68" s="17"/>
      <c r="AD68" s="17">
        <v>1</v>
      </c>
      <c r="AE68" s="17">
        <v>8</v>
      </c>
      <c r="AF68" s="17"/>
      <c r="AG68" s="17">
        <v>9</v>
      </c>
      <c r="AH68" s="17">
        <v>2</v>
      </c>
      <c r="AI68" s="17">
        <v>16</v>
      </c>
      <c r="AJ68" s="17"/>
      <c r="AK68" s="17"/>
      <c r="AL68" s="17"/>
      <c r="AM68" s="17"/>
      <c r="AN68" s="17"/>
      <c r="AO68" s="17"/>
      <c r="AP68" s="12">
        <v>9</v>
      </c>
      <c r="AQ68" s="12"/>
      <c r="AR68" s="12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>
        <v>2</v>
      </c>
      <c r="BD68" s="17">
        <v>2</v>
      </c>
      <c r="BE68" s="17"/>
      <c r="BF68" s="17"/>
      <c r="BG68" s="17"/>
      <c r="BH68" s="17"/>
      <c r="BI68" s="17"/>
      <c r="BJ68" s="17"/>
      <c r="BK68" s="17">
        <v>1</v>
      </c>
      <c r="BL68" s="17">
        <v>4</v>
      </c>
      <c r="BM68" s="17"/>
      <c r="BN68" s="17"/>
      <c r="BO68" s="17">
        <v>1</v>
      </c>
      <c r="BP68" s="17">
        <v>2</v>
      </c>
      <c r="BQ68" s="17"/>
      <c r="BR68" s="17"/>
      <c r="BS68" s="17"/>
      <c r="BT68" s="17"/>
    </row>
    <row r="69" spans="1:72" s="8" customFormat="1" ht="15" customHeight="1">
      <c r="A69" s="189" t="s">
        <v>449</v>
      </c>
      <c r="B69" s="189"/>
      <c r="C69" s="189"/>
      <c r="D69" s="189"/>
      <c r="E69" s="18">
        <f>IF(G69="Y",1,"")</f>
      </c>
      <c r="F69" s="18"/>
      <c r="G69" s="51"/>
      <c r="H69" s="108">
        <f>SUM(H5:H68)</f>
        <v>4374</v>
      </c>
      <c r="I69" s="108">
        <f aca="true" t="shared" si="4" ref="I69:BT69">SUM(I5:I68)</f>
        <v>1809</v>
      </c>
      <c r="J69" s="108">
        <f t="shared" si="4"/>
        <v>0</v>
      </c>
      <c r="K69" s="108">
        <f t="shared" si="4"/>
        <v>262</v>
      </c>
      <c r="L69" s="108">
        <f t="shared" si="4"/>
        <v>130</v>
      </c>
      <c r="M69" s="108">
        <f t="shared" si="4"/>
        <v>282</v>
      </c>
      <c r="N69" s="108">
        <f t="shared" si="4"/>
        <v>661</v>
      </c>
      <c r="O69" s="108">
        <f t="shared" si="4"/>
        <v>1607</v>
      </c>
      <c r="P69" s="108">
        <f t="shared" si="4"/>
        <v>110</v>
      </c>
      <c r="Q69" s="108">
        <f t="shared" si="4"/>
        <v>212</v>
      </c>
      <c r="R69" s="108">
        <f t="shared" si="4"/>
        <v>396</v>
      </c>
      <c r="S69" s="108">
        <f t="shared" si="4"/>
        <v>714</v>
      </c>
      <c r="T69" s="108">
        <f t="shared" si="4"/>
        <v>26</v>
      </c>
      <c r="U69" s="108">
        <f t="shared" si="4"/>
        <v>132</v>
      </c>
      <c r="V69" s="108">
        <f t="shared" si="4"/>
        <v>166</v>
      </c>
      <c r="W69" s="108">
        <f t="shared" si="4"/>
        <v>385</v>
      </c>
      <c r="X69" s="108">
        <f t="shared" si="4"/>
        <v>369</v>
      </c>
      <c r="Y69" s="108">
        <f t="shared" si="4"/>
        <v>122</v>
      </c>
      <c r="Z69" s="108">
        <f t="shared" si="4"/>
        <v>125</v>
      </c>
      <c r="AA69" s="108">
        <f t="shared" si="4"/>
        <v>232</v>
      </c>
      <c r="AB69" s="108">
        <f t="shared" si="4"/>
        <v>252</v>
      </c>
      <c r="AC69" s="108">
        <f t="shared" si="4"/>
        <v>241</v>
      </c>
      <c r="AD69" s="108">
        <f t="shared" si="4"/>
        <v>180</v>
      </c>
      <c r="AE69" s="108">
        <f t="shared" si="4"/>
        <v>128</v>
      </c>
      <c r="AF69" s="108">
        <f t="shared" si="4"/>
        <v>124</v>
      </c>
      <c r="AG69" s="108">
        <f t="shared" si="4"/>
        <v>660</v>
      </c>
      <c r="AH69" s="108">
        <f t="shared" si="4"/>
        <v>293</v>
      </c>
      <c r="AI69" s="108">
        <f t="shared" si="4"/>
        <v>3875</v>
      </c>
      <c r="AJ69" s="108">
        <f t="shared" si="4"/>
        <v>18</v>
      </c>
      <c r="AK69" s="108">
        <f t="shared" si="4"/>
        <v>35</v>
      </c>
      <c r="AL69" s="108">
        <f t="shared" si="4"/>
        <v>15</v>
      </c>
      <c r="AM69" s="108">
        <f t="shared" si="4"/>
        <v>0</v>
      </c>
      <c r="AN69" s="108">
        <f t="shared" si="4"/>
        <v>1</v>
      </c>
      <c r="AO69" s="108">
        <f t="shared" si="4"/>
        <v>19</v>
      </c>
      <c r="AP69" s="108">
        <f t="shared" si="4"/>
        <v>735</v>
      </c>
      <c r="AQ69" s="108">
        <f t="shared" si="4"/>
        <v>426</v>
      </c>
      <c r="AR69" s="108">
        <f t="shared" si="4"/>
        <v>1186</v>
      </c>
      <c r="AS69" s="108">
        <f t="shared" si="4"/>
        <v>54.5</v>
      </c>
      <c r="AT69" s="108">
        <f t="shared" si="4"/>
        <v>1381</v>
      </c>
      <c r="AU69" s="108">
        <f t="shared" si="4"/>
        <v>22</v>
      </c>
      <c r="AV69" s="108">
        <f t="shared" si="4"/>
        <v>44</v>
      </c>
      <c r="AW69" s="108">
        <f t="shared" si="4"/>
        <v>11</v>
      </c>
      <c r="AX69" s="108">
        <f t="shared" si="4"/>
        <v>212.5</v>
      </c>
      <c r="AY69" s="108">
        <f t="shared" si="4"/>
        <v>3</v>
      </c>
      <c r="AZ69" s="108">
        <f t="shared" si="4"/>
        <v>4</v>
      </c>
      <c r="BA69" s="108">
        <f t="shared" si="4"/>
        <v>15</v>
      </c>
      <c r="BB69" s="108">
        <f t="shared" si="4"/>
        <v>265</v>
      </c>
      <c r="BC69" s="108">
        <f t="shared" si="4"/>
        <v>393</v>
      </c>
      <c r="BD69" s="108">
        <f t="shared" si="4"/>
        <v>479</v>
      </c>
      <c r="BE69" s="108">
        <f t="shared" si="4"/>
        <v>15</v>
      </c>
      <c r="BF69" s="108">
        <f t="shared" si="4"/>
        <v>291</v>
      </c>
      <c r="BG69" s="108">
        <f t="shared" si="4"/>
        <v>128</v>
      </c>
      <c r="BH69" s="108">
        <f t="shared" si="4"/>
        <v>266.5</v>
      </c>
      <c r="BI69" s="108">
        <f t="shared" si="4"/>
        <v>19</v>
      </c>
      <c r="BJ69" s="108">
        <f t="shared" si="4"/>
        <v>171</v>
      </c>
      <c r="BK69" s="108">
        <f t="shared" si="4"/>
        <v>216</v>
      </c>
      <c r="BL69" s="108">
        <f t="shared" si="4"/>
        <v>384.5</v>
      </c>
      <c r="BM69" s="108">
        <f t="shared" si="4"/>
        <v>41</v>
      </c>
      <c r="BN69" s="108">
        <f t="shared" si="4"/>
        <v>503.5</v>
      </c>
      <c r="BO69" s="108">
        <f t="shared" si="4"/>
        <v>143</v>
      </c>
      <c r="BP69" s="108">
        <f t="shared" si="4"/>
        <v>393</v>
      </c>
      <c r="BQ69" s="108">
        <f t="shared" si="4"/>
        <v>47</v>
      </c>
      <c r="BR69" s="108">
        <f t="shared" si="4"/>
        <v>159</v>
      </c>
      <c r="BS69" s="108">
        <f t="shared" si="4"/>
        <v>194</v>
      </c>
      <c r="BT69" s="108">
        <f t="shared" si="4"/>
        <v>337</v>
      </c>
    </row>
    <row r="70" spans="1:72" s="8" customFormat="1" ht="15" customHeight="1">
      <c r="A70" s="188" t="s">
        <v>335</v>
      </c>
      <c r="B70" s="188"/>
      <c r="C70" s="188"/>
      <c r="D70" s="188"/>
      <c r="E70" s="18">
        <f>IF(G70="Y",1,"")</f>
      </c>
      <c r="F70" s="18"/>
      <c r="G70" s="16"/>
      <c r="H70" s="108">
        <v>4541</v>
      </c>
      <c r="I70" s="108">
        <v>1729</v>
      </c>
      <c r="J70" s="84">
        <v>0</v>
      </c>
      <c r="K70" s="115">
        <v>76</v>
      </c>
      <c r="L70" s="115">
        <v>189</v>
      </c>
      <c r="M70" s="115">
        <v>349</v>
      </c>
      <c r="N70" s="115">
        <v>738</v>
      </c>
      <c r="O70" s="115">
        <v>1599</v>
      </c>
      <c r="P70" s="115">
        <v>145</v>
      </c>
      <c r="Q70" s="115">
        <v>238</v>
      </c>
      <c r="R70" s="115">
        <v>464</v>
      </c>
      <c r="S70" s="115">
        <v>743</v>
      </c>
      <c r="T70" s="115">
        <v>0</v>
      </c>
      <c r="U70" s="115">
        <v>121</v>
      </c>
      <c r="V70" s="115">
        <v>179</v>
      </c>
      <c r="W70" s="115">
        <v>291</v>
      </c>
      <c r="X70" s="115">
        <v>407</v>
      </c>
      <c r="Y70" s="115">
        <v>121</v>
      </c>
      <c r="Z70" s="115">
        <v>137</v>
      </c>
      <c r="AA70" s="115">
        <v>222</v>
      </c>
      <c r="AB70" s="115">
        <v>251</v>
      </c>
      <c r="AC70" s="115">
        <v>307</v>
      </c>
      <c r="AD70" s="115">
        <v>154</v>
      </c>
      <c r="AE70" s="115">
        <v>142</v>
      </c>
      <c r="AF70" s="115">
        <v>147</v>
      </c>
      <c r="AG70" s="115">
        <v>615</v>
      </c>
      <c r="AH70" s="115">
        <v>320</v>
      </c>
      <c r="AI70" s="115">
        <v>4133</v>
      </c>
      <c r="AJ70" s="115">
        <v>25</v>
      </c>
      <c r="AK70" s="115">
        <v>52</v>
      </c>
      <c r="AL70" s="115">
        <v>11</v>
      </c>
      <c r="AM70" s="115">
        <v>1</v>
      </c>
      <c r="AN70" s="115">
        <v>2</v>
      </c>
      <c r="AO70" s="115">
        <v>14</v>
      </c>
      <c r="AP70" s="115">
        <v>763</v>
      </c>
      <c r="AQ70" s="115">
        <v>495</v>
      </c>
      <c r="AR70" s="115">
        <v>1234.2</v>
      </c>
      <c r="AS70" s="116">
        <v>52</v>
      </c>
      <c r="AT70" s="117">
        <v>1511</v>
      </c>
      <c r="AU70" s="117">
        <v>38</v>
      </c>
      <c r="AV70" s="117">
        <v>63</v>
      </c>
      <c r="AW70" s="117">
        <v>9</v>
      </c>
      <c r="AX70" s="117">
        <v>238.5</v>
      </c>
      <c r="AY70" s="117">
        <v>9</v>
      </c>
      <c r="AZ70" s="117">
        <v>17</v>
      </c>
      <c r="BA70" s="117">
        <v>19</v>
      </c>
      <c r="BB70" s="117">
        <v>304</v>
      </c>
      <c r="BC70" s="117">
        <v>370</v>
      </c>
      <c r="BD70" s="117">
        <v>403</v>
      </c>
      <c r="BE70" s="117">
        <v>14</v>
      </c>
      <c r="BF70" s="117">
        <v>279</v>
      </c>
      <c r="BG70" s="117">
        <v>124</v>
      </c>
      <c r="BH70" s="117">
        <v>260.5</v>
      </c>
      <c r="BI70" s="117">
        <v>15</v>
      </c>
      <c r="BJ70" s="117">
        <v>165</v>
      </c>
      <c r="BK70" s="117">
        <v>190</v>
      </c>
      <c r="BL70" s="117">
        <v>339</v>
      </c>
      <c r="BM70" s="117">
        <v>42</v>
      </c>
      <c r="BN70" s="117">
        <v>511</v>
      </c>
      <c r="BO70" s="117">
        <v>138</v>
      </c>
      <c r="BP70" s="117">
        <v>312.5</v>
      </c>
      <c r="BQ70" s="117">
        <v>72</v>
      </c>
      <c r="BR70" s="117">
        <v>119</v>
      </c>
      <c r="BS70" s="117">
        <v>197</v>
      </c>
      <c r="BT70" s="118">
        <v>247</v>
      </c>
    </row>
    <row r="71" spans="1:72" s="8" customFormat="1" ht="15" customHeight="1">
      <c r="A71" s="156" t="s">
        <v>450</v>
      </c>
      <c r="B71" s="173"/>
      <c r="C71" s="173"/>
      <c r="D71" s="157"/>
      <c r="E71" s="18">
        <f>IF(G71="Y",1,"")</f>
      </c>
      <c r="F71" s="18"/>
      <c r="G71" s="16"/>
      <c r="H71" s="85">
        <f>IF(H69=0,"",H69/H70)</f>
        <v>0.9632239594802907</v>
      </c>
      <c r="I71" s="85">
        <f aca="true" t="shared" si="5" ref="I71:BT71">IF(I69=0,"",I69/I70)</f>
        <v>1.0462695199537304</v>
      </c>
      <c r="J71" s="85">
        <f t="shared" si="5"/>
      </c>
      <c r="K71" s="85">
        <f t="shared" si="5"/>
        <v>3.4473684210526314</v>
      </c>
      <c r="L71" s="85">
        <f t="shared" si="5"/>
        <v>0.6878306878306878</v>
      </c>
      <c r="M71" s="85">
        <f t="shared" si="5"/>
        <v>0.8080229226361032</v>
      </c>
      <c r="N71" s="85">
        <f t="shared" si="5"/>
        <v>0.8956639566395664</v>
      </c>
      <c r="O71" s="85">
        <f t="shared" si="5"/>
        <v>1.0050031269543465</v>
      </c>
      <c r="P71" s="85">
        <f t="shared" si="5"/>
        <v>0.7586206896551724</v>
      </c>
      <c r="Q71" s="85">
        <f t="shared" si="5"/>
        <v>0.8907563025210085</v>
      </c>
      <c r="R71" s="85">
        <f t="shared" si="5"/>
        <v>0.853448275862069</v>
      </c>
      <c r="S71" s="85">
        <f t="shared" si="5"/>
        <v>0.9609690444145357</v>
      </c>
      <c r="T71" s="85" t="e">
        <f t="shared" si="5"/>
        <v>#DIV/0!</v>
      </c>
      <c r="U71" s="85">
        <f t="shared" si="5"/>
        <v>1.0909090909090908</v>
      </c>
      <c r="V71" s="85">
        <f t="shared" si="5"/>
        <v>0.9273743016759777</v>
      </c>
      <c r="W71" s="85">
        <f t="shared" si="5"/>
        <v>1.3230240549828178</v>
      </c>
      <c r="X71" s="85">
        <f t="shared" si="5"/>
        <v>0.9066339066339066</v>
      </c>
      <c r="Y71" s="85">
        <f t="shared" si="5"/>
        <v>1.0082644628099173</v>
      </c>
      <c r="Z71" s="85">
        <f t="shared" si="5"/>
        <v>0.9124087591240876</v>
      </c>
      <c r="AA71" s="85">
        <f t="shared" si="5"/>
        <v>1.045045045045045</v>
      </c>
      <c r="AB71" s="85">
        <f t="shared" si="5"/>
        <v>1.00398406374502</v>
      </c>
      <c r="AC71" s="85">
        <f t="shared" si="5"/>
        <v>0.7850162866449512</v>
      </c>
      <c r="AD71" s="85">
        <f t="shared" si="5"/>
        <v>1.1688311688311688</v>
      </c>
      <c r="AE71" s="85">
        <f t="shared" si="5"/>
        <v>0.9014084507042254</v>
      </c>
      <c r="AF71" s="85">
        <f t="shared" si="5"/>
        <v>0.8435374149659864</v>
      </c>
      <c r="AG71" s="85">
        <f t="shared" si="5"/>
        <v>1.0731707317073171</v>
      </c>
      <c r="AH71" s="85">
        <f t="shared" si="5"/>
        <v>0.915625</v>
      </c>
      <c r="AI71" s="85">
        <f t="shared" si="5"/>
        <v>0.9375756109363659</v>
      </c>
      <c r="AJ71" s="85">
        <f t="shared" si="5"/>
        <v>0.72</v>
      </c>
      <c r="AK71" s="85">
        <f t="shared" si="5"/>
        <v>0.6730769230769231</v>
      </c>
      <c r="AL71" s="85">
        <f t="shared" si="5"/>
        <v>1.3636363636363635</v>
      </c>
      <c r="AM71" s="85">
        <f t="shared" si="5"/>
      </c>
      <c r="AN71" s="85">
        <f t="shared" si="5"/>
        <v>0.5</v>
      </c>
      <c r="AO71" s="85">
        <f t="shared" si="5"/>
        <v>1.3571428571428572</v>
      </c>
      <c r="AP71" s="85">
        <f t="shared" si="5"/>
        <v>0.963302752293578</v>
      </c>
      <c r="AQ71" s="85">
        <f t="shared" si="5"/>
        <v>0.8606060606060606</v>
      </c>
      <c r="AR71" s="85">
        <f t="shared" si="5"/>
        <v>0.9609463620158807</v>
      </c>
      <c r="AS71" s="85">
        <f t="shared" si="5"/>
        <v>1.0480769230769231</v>
      </c>
      <c r="AT71" s="85">
        <f t="shared" si="5"/>
        <v>0.913964262078094</v>
      </c>
      <c r="AU71" s="85">
        <f t="shared" si="5"/>
        <v>0.5789473684210527</v>
      </c>
      <c r="AV71" s="85">
        <f t="shared" si="5"/>
        <v>0.6984126984126984</v>
      </c>
      <c r="AW71" s="85">
        <f t="shared" si="5"/>
        <v>1.2222222222222223</v>
      </c>
      <c r="AX71" s="85">
        <f t="shared" si="5"/>
        <v>0.8909853249475891</v>
      </c>
      <c r="AY71" s="85">
        <f t="shared" si="5"/>
        <v>0.3333333333333333</v>
      </c>
      <c r="AZ71" s="85">
        <f t="shared" si="5"/>
        <v>0.23529411764705882</v>
      </c>
      <c r="BA71" s="85">
        <f t="shared" si="5"/>
        <v>0.7894736842105263</v>
      </c>
      <c r="BB71" s="85">
        <f t="shared" si="5"/>
        <v>0.8717105263157895</v>
      </c>
      <c r="BC71" s="85">
        <f t="shared" si="5"/>
        <v>1.0621621621621622</v>
      </c>
      <c r="BD71" s="85">
        <f t="shared" si="5"/>
        <v>1.1885856079404467</v>
      </c>
      <c r="BE71" s="85">
        <f t="shared" si="5"/>
        <v>1.0714285714285714</v>
      </c>
      <c r="BF71" s="85">
        <f t="shared" si="5"/>
        <v>1.043010752688172</v>
      </c>
      <c r="BG71" s="85">
        <f t="shared" si="5"/>
        <v>1.032258064516129</v>
      </c>
      <c r="BH71" s="85">
        <f t="shared" si="5"/>
        <v>1.0230326295585412</v>
      </c>
      <c r="BI71" s="85">
        <f t="shared" si="5"/>
        <v>1.2666666666666666</v>
      </c>
      <c r="BJ71" s="85">
        <f t="shared" si="5"/>
        <v>1.0363636363636364</v>
      </c>
      <c r="BK71" s="85">
        <f t="shared" si="5"/>
        <v>1.1368421052631579</v>
      </c>
      <c r="BL71" s="85">
        <f t="shared" si="5"/>
        <v>1.1342182890855457</v>
      </c>
      <c r="BM71" s="85">
        <f t="shared" si="5"/>
        <v>0.9761904761904762</v>
      </c>
      <c r="BN71" s="85">
        <f t="shared" si="5"/>
        <v>0.9853228962818004</v>
      </c>
      <c r="BO71" s="85">
        <f t="shared" si="5"/>
        <v>1.036231884057971</v>
      </c>
      <c r="BP71" s="85">
        <f t="shared" si="5"/>
        <v>1.2576</v>
      </c>
      <c r="BQ71" s="85">
        <f t="shared" si="5"/>
        <v>0.6527777777777778</v>
      </c>
      <c r="BR71" s="85">
        <f t="shared" si="5"/>
        <v>1.3361344537815125</v>
      </c>
      <c r="BS71" s="85">
        <f t="shared" si="5"/>
        <v>0.9847715736040609</v>
      </c>
      <c r="BT71" s="85">
        <f t="shared" si="5"/>
        <v>1.3643724696356276</v>
      </c>
    </row>
    <row r="72" spans="3:6" ht="12.75">
      <c r="C72" s="9"/>
      <c r="D72" s="9"/>
      <c r="E72" s="9"/>
      <c r="F72" s="9"/>
    </row>
    <row r="73" spans="3:7" ht="12.75">
      <c r="C73" s="9"/>
      <c r="D73" s="126" t="s">
        <v>453</v>
      </c>
      <c r="E73" s="126"/>
      <c r="F73" s="126"/>
      <c r="G73" s="127">
        <f>SUM(E5:E68)</f>
        <v>51</v>
      </c>
    </row>
    <row r="74" spans="3:7" ht="12.75">
      <c r="C74" s="9"/>
      <c r="D74" s="126" t="s">
        <v>330</v>
      </c>
      <c r="E74" s="126"/>
      <c r="F74" s="126"/>
      <c r="G74" s="128">
        <f>+G73/A68</f>
        <v>0.796875</v>
      </c>
    </row>
    <row r="75" spans="3:6" ht="12.75">
      <c r="C75" s="9"/>
      <c r="D75" s="9"/>
      <c r="E75" s="9"/>
      <c r="F75" s="9"/>
    </row>
    <row r="76" spans="3:6" ht="12.75">
      <c r="C76" s="9"/>
      <c r="D76" s="9"/>
      <c r="E76" s="9"/>
      <c r="F76" s="9"/>
    </row>
  </sheetData>
  <sheetProtection/>
  <mergeCells count="39">
    <mergeCell ref="AL1:AM3"/>
    <mergeCell ref="BE2:BH2"/>
    <mergeCell ref="BI2:BL2"/>
    <mergeCell ref="BM2:BP2"/>
    <mergeCell ref="AS3:AT3"/>
    <mergeCell ref="AU3:AV3"/>
    <mergeCell ref="AW3:AX3"/>
    <mergeCell ref="AY3:AZ3"/>
    <mergeCell ref="BA3:BB3"/>
    <mergeCell ref="BS3:BT3"/>
    <mergeCell ref="BQ2:BT2"/>
    <mergeCell ref="BC3:BD3"/>
    <mergeCell ref="BE3:BF3"/>
    <mergeCell ref="BG3:BH3"/>
    <mergeCell ref="A1:D4"/>
    <mergeCell ref="E1:E4"/>
    <mergeCell ref="G1:G4"/>
    <mergeCell ref="H1:H4"/>
    <mergeCell ref="I1:I4"/>
    <mergeCell ref="BQ3:BR3"/>
    <mergeCell ref="K1:S3"/>
    <mergeCell ref="T1:AB3"/>
    <mergeCell ref="AC1:AF3"/>
    <mergeCell ref="AG1:AI3"/>
    <mergeCell ref="AJ1:AK3"/>
    <mergeCell ref="BI3:BJ3"/>
    <mergeCell ref="AN1:AO3"/>
    <mergeCell ref="AP1:AR3"/>
    <mergeCell ref="AS1:BT1"/>
    <mergeCell ref="A71:D71"/>
    <mergeCell ref="A70:D70"/>
    <mergeCell ref="A69:D69"/>
    <mergeCell ref="BK3:BL3"/>
    <mergeCell ref="BM3:BN3"/>
    <mergeCell ref="BO3:BP3"/>
    <mergeCell ref="J1:J4"/>
    <mergeCell ref="AS2:AV2"/>
    <mergeCell ref="AW2:AZ2"/>
    <mergeCell ref="BA2:BD2"/>
  </mergeCells>
  <printOptions/>
  <pageMargins left="0.17" right="0.21" top="1" bottom="1" header="0.5" footer="0.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R79"/>
  <sheetViews>
    <sheetView zoomScalePageLayoutView="0" workbookViewId="0" topLeftCell="A1">
      <pane ySplit="4200" topLeftCell="A9" activePane="bottomLeft" state="split"/>
      <selection pane="topLeft" activeCell="A8" sqref="A8"/>
      <selection pane="bottomLeft" activeCell="A10" sqref="A10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customWidth="1"/>
    <col min="6" max="6" width="10.421875" style="4" customWidth="1"/>
    <col min="7" max="8" width="11.421875" style="62" customWidth="1"/>
    <col min="9" max="9" width="11.421875" style="62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1" t="s">
        <v>458</v>
      </c>
      <c r="B1" s="181"/>
      <c r="C1" s="181"/>
      <c r="D1" s="181"/>
      <c r="E1" s="182"/>
      <c r="F1" s="185" t="s">
        <v>324</v>
      </c>
      <c r="G1" s="169" t="s">
        <v>251</v>
      </c>
      <c r="H1" s="169" t="s">
        <v>252</v>
      </c>
      <c r="I1" s="192" t="s">
        <v>2</v>
      </c>
      <c r="J1" s="166" t="s">
        <v>246</v>
      </c>
      <c r="K1" s="166"/>
      <c r="L1" s="166"/>
      <c r="M1" s="166"/>
      <c r="N1" s="166"/>
      <c r="O1" s="166"/>
      <c r="P1" s="166"/>
      <c r="Q1" s="166"/>
      <c r="R1" s="166"/>
      <c r="S1" s="166" t="s">
        <v>245</v>
      </c>
      <c r="T1" s="166"/>
      <c r="U1" s="166"/>
      <c r="V1" s="166"/>
      <c r="W1" s="166"/>
      <c r="X1" s="166"/>
      <c r="Y1" s="166"/>
      <c r="Z1" s="166"/>
      <c r="AA1" s="166"/>
      <c r="AB1" s="165" t="s">
        <v>289</v>
      </c>
      <c r="AC1" s="165"/>
      <c r="AD1" s="165"/>
      <c r="AE1" s="165"/>
      <c r="AF1" s="172" t="s">
        <v>291</v>
      </c>
      <c r="AG1" s="172"/>
      <c r="AH1" s="172"/>
      <c r="AI1" s="165" t="s">
        <v>0</v>
      </c>
      <c r="AJ1" s="165"/>
      <c r="AK1" s="165" t="s">
        <v>269</v>
      </c>
      <c r="AL1" s="165"/>
      <c r="AM1" s="172" t="s">
        <v>247</v>
      </c>
      <c r="AN1" s="172"/>
      <c r="AO1" s="166" t="s">
        <v>248</v>
      </c>
      <c r="AP1" s="166"/>
      <c r="AQ1" s="166"/>
      <c r="AR1" s="165" t="s">
        <v>250</v>
      </c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</row>
    <row r="2" spans="1:71" ht="27.75" customHeight="1">
      <c r="A2" s="181"/>
      <c r="B2" s="181"/>
      <c r="C2" s="181"/>
      <c r="D2" s="181"/>
      <c r="E2" s="183"/>
      <c r="F2" s="186"/>
      <c r="G2" s="169"/>
      <c r="H2" s="169"/>
      <c r="I2" s="192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5"/>
      <c r="AC2" s="165"/>
      <c r="AD2" s="165"/>
      <c r="AE2" s="165"/>
      <c r="AF2" s="172"/>
      <c r="AG2" s="172"/>
      <c r="AH2" s="172"/>
      <c r="AI2" s="165"/>
      <c r="AJ2" s="165"/>
      <c r="AK2" s="165"/>
      <c r="AL2" s="165"/>
      <c r="AM2" s="172"/>
      <c r="AN2" s="172"/>
      <c r="AO2" s="166"/>
      <c r="AP2" s="166"/>
      <c r="AQ2" s="166"/>
      <c r="AR2" s="165" t="s">
        <v>314</v>
      </c>
      <c r="AS2" s="165"/>
      <c r="AT2" s="165"/>
      <c r="AU2" s="165"/>
      <c r="AV2" s="165" t="s">
        <v>290</v>
      </c>
      <c r="AW2" s="165"/>
      <c r="AX2" s="165"/>
      <c r="AY2" s="165"/>
      <c r="AZ2" s="165" t="s">
        <v>276</v>
      </c>
      <c r="BA2" s="165"/>
      <c r="BB2" s="165"/>
      <c r="BC2" s="165"/>
      <c r="BD2" s="165" t="s">
        <v>277</v>
      </c>
      <c r="BE2" s="165"/>
      <c r="BF2" s="165"/>
      <c r="BG2" s="165"/>
      <c r="BH2" s="165" t="s">
        <v>278</v>
      </c>
      <c r="BI2" s="165"/>
      <c r="BJ2" s="165"/>
      <c r="BK2" s="165"/>
      <c r="BL2" s="165" t="s">
        <v>279</v>
      </c>
      <c r="BM2" s="165"/>
      <c r="BN2" s="165"/>
      <c r="BO2" s="165"/>
      <c r="BP2" s="165" t="s">
        <v>1</v>
      </c>
      <c r="BQ2" s="165"/>
      <c r="BR2" s="165"/>
      <c r="BS2" s="165"/>
    </row>
    <row r="3" spans="1:71" ht="27.75" customHeight="1">
      <c r="A3" s="181"/>
      <c r="B3" s="181"/>
      <c r="C3" s="181"/>
      <c r="D3" s="181"/>
      <c r="E3" s="183"/>
      <c r="F3" s="186"/>
      <c r="G3" s="169"/>
      <c r="H3" s="169"/>
      <c r="I3" s="192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5"/>
      <c r="AC3" s="165"/>
      <c r="AD3" s="165"/>
      <c r="AE3" s="165"/>
      <c r="AF3" s="172"/>
      <c r="AG3" s="172"/>
      <c r="AH3" s="172"/>
      <c r="AI3" s="165"/>
      <c r="AJ3" s="165"/>
      <c r="AK3" s="165"/>
      <c r="AL3" s="165"/>
      <c r="AM3" s="172"/>
      <c r="AN3" s="172"/>
      <c r="AO3" s="166"/>
      <c r="AP3" s="166"/>
      <c r="AQ3" s="166"/>
      <c r="AR3" s="165" t="s">
        <v>272</v>
      </c>
      <c r="AS3" s="165"/>
      <c r="AT3" s="165" t="s">
        <v>273</v>
      </c>
      <c r="AU3" s="165"/>
      <c r="AV3" s="165" t="s">
        <v>272</v>
      </c>
      <c r="AW3" s="165"/>
      <c r="AX3" s="165" t="s">
        <v>273</v>
      </c>
      <c r="AY3" s="165"/>
      <c r="AZ3" s="165" t="s">
        <v>272</v>
      </c>
      <c r="BA3" s="165"/>
      <c r="BB3" s="165" t="s">
        <v>273</v>
      </c>
      <c r="BC3" s="165"/>
      <c r="BD3" s="165" t="s">
        <v>272</v>
      </c>
      <c r="BE3" s="165"/>
      <c r="BF3" s="165" t="s">
        <v>273</v>
      </c>
      <c r="BG3" s="165"/>
      <c r="BH3" s="165" t="s">
        <v>272</v>
      </c>
      <c r="BI3" s="165"/>
      <c r="BJ3" s="165" t="s">
        <v>273</v>
      </c>
      <c r="BK3" s="165"/>
      <c r="BL3" s="165" t="s">
        <v>272</v>
      </c>
      <c r="BM3" s="165"/>
      <c r="BN3" s="165" t="s">
        <v>273</v>
      </c>
      <c r="BO3" s="165"/>
      <c r="BP3" s="165" t="s">
        <v>272</v>
      </c>
      <c r="BQ3" s="165"/>
      <c r="BR3" s="165" t="s">
        <v>273</v>
      </c>
      <c r="BS3" s="165"/>
    </row>
    <row r="4" spans="1:122" ht="108.75" customHeight="1">
      <c r="A4" s="181"/>
      <c r="B4" s="181"/>
      <c r="C4" s="181"/>
      <c r="D4" s="181"/>
      <c r="E4" s="184"/>
      <c r="F4" s="186"/>
      <c r="G4" s="169"/>
      <c r="H4" s="169"/>
      <c r="I4" s="192"/>
      <c r="J4" s="6" t="s">
        <v>257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257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266</v>
      </c>
      <c r="AC4" s="6" t="s">
        <v>280</v>
      </c>
      <c r="AD4" s="6" t="s">
        <v>281</v>
      </c>
      <c r="AE4" s="6" t="s">
        <v>282</v>
      </c>
      <c r="AF4" s="6" t="s">
        <v>11</v>
      </c>
      <c r="AG4" s="6" t="s">
        <v>267</v>
      </c>
      <c r="AH4" s="6" t="s">
        <v>268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270</v>
      </c>
      <c r="AP4" s="6" t="s">
        <v>271</v>
      </c>
      <c r="AQ4" s="6" t="s">
        <v>249</v>
      </c>
      <c r="AR4" s="6" t="s">
        <v>274</v>
      </c>
      <c r="AS4" s="6" t="s">
        <v>275</v>
      </c>
      <c r="AT4" s="6" t="s">
        <v>274</v>
      </c>
      <c r="AU4" s="6" t="s">
        <v>275</v>
      </c>
      <c r="AV4" s="6" t="s">
        <v>274</v>
      </c>
      <c r="AW4" s="6" t="s">
        <v>275</v>
      </c>
      <c r="AX4" s="6" t="s">
        <v>274</v>
      </c>
      <c r="AY4" s="6" t="s">
        <v>275</v>
      </c>
      <c r="AZ4" s="6" t="s">
        <v>274</v>
      </c>
      <c r="BA4" s="6" t="s">
        <v>275</v>
      </c>
      <c r="BB4" s="6" t="s">
        <v>274</v>
      </c>
      <c r="BC4" s="6" t="s">
        <v>275</v>
      </c>
      <c r="BD4" s="6" t="s">
        <v>274</v>
      </c>
      <c r="BE4" s="6" t="s">
        <v>275</v>
      </c>
      <c r="BF4" s="6" t="s">
        <v>274</v>
      </c>
      <c r="BG4" s="6" t="s">
        <v>275</v>
      </c>
      <c r="BH4" s="6" t="s">
        <v>274</v>
      </c>
      <c r="BI4" s="6" t="s">
        <v>275</v>
      </c>
      <c r="BJ4" s="6" t="s">
        <v>274</v>
      </c>
      <c r="BK4" s="53" t="s">
        <v>275</v>
      </c>
      <c r="BL4" s="6" t="s">
        <v>274</v>
      </c>
      <c r="BM4" s="6" t="s">
        <v>275</v>
      </c>
      <c r="BN4" s="6" t="s">
        <v>274</v>
      </c>
      <c r="BO4" s="6" t="s">
        <v>275</v>
      </c>
      <c r="BP4" s="6" t="s">
        <v>274</v>
      </c>
      <c r="BQ4" s="6" t="s">
        <v>275</v>
      </c>
      <c r="BR4" s="6" t="s">
        <v>274</v>
      </c>
      <c r="BS4" s="6" t="s">
        <v>275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ht="17.25" customHeight="1">
      <c r="A5" s="11">
        <v>1</v>
      </c>
      <c r="B5" s="11" t="s">
        <v>307</v>
      </c>
      <c r="C5" s="11">
        <v>9298</v>
      </c>
      <c r="D5" s="18" t="s">
        <v>48</v>
      </c>
      <c r="E5" s="18">
        <f>IF(F5="Y",1,"")</f>
        <v>1</v>
      </c>
      <c r="F5" s="19" t="s">
        <v>460</v>
      </c>
      <c r="G5" s="108">
        <f>SUM(J5:R5)</f>
        <v>40</v>
      </c>
      <c r="H5" s="108">
        <f>SUM(S5:AA5)</f>
        <v>0</v>
      </c>
      <c r="I5" s="84"/>
      <c r="J5" s="22"/>
      <c r="K5" s="21">
        <v>4</v>
      </c>
      <c r="L5" s="21">
        <v>7</v>
      </c>
      <c r="M5" s="21">
        <v>2</v>
      </c>
      <c r="N5" s="21">
        <v>13</v>
      </c>
      <c r="O5" s="21">
        <v>2</v>
      </c>
      <c r="P5" s="21">
        <v>3</v>
      </c>
      <c r="Q5" s="21">
        <v>2</v>
      </c>
      <c r="R5" s="21">
        <v>7</v>
      </c>
      <c r="S5" s="22"/>
      <c r="T5" s="21"/>
      <c r="U5" s="21"/>
      <c r="V5" s="21"/>
      <c r="W5" s="21"/>
      <c r="X5" s="21"/>
      <c r="Y5" s="21"/>
      <c r="Z5" s="21"/>
      <c r="AA5" s="21"/>
      <c r="AB5" s="22"/>
      <c r="AC5" s="22">
        <v>4</v>
      </c>
      <c r="AD5" s="22">
        <v>1</v>
      </c>
      <c r="AE5" s="22">
        <v>1</v>
      </c>
      <c r="AF5" s="22">
        <v>3</v>
      </c>
      <c r="AG5" s="22">
        <v>2</v>
      </c>
      <c r="AH5" s="22">
        <v>25</v>
      </c>
      <c r="AI5" s="22">
        <v>2</v>
      </c>
      <c r="AJ5" s="22"/>
      <c r="AK5" s="22"/>
      <c r="AL5" s="22"/>
      <c r="AM5" s="22"/>
      <c r="AN5" s="22"/>
      <c r="AO5" s="21"/>
      <c r="AP5" s="21"/>
      <c r="AQ5" s="12"/>
      <c r="AR5" s="17">
        <v>1</v>
      </c>
      <c r="AS5" s="17">
        <v>40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57"/>
      <c r="BL5" s="17"/>
      <c r="BM5" s="17"/>
      <c r="BN5" s="17"/>
      <c r="BO5" s="17"/>
      <c r="BP5" s="17"/>
      <c r="BQ5" s="17"/>
      <c r="BR5" s="17"/>
      <c r="BS5" s="17"/>
    </row>
    <row r="6" spans="1:71" ht="17.25" customHeight="1">
      <c r="A6" s="11">
        <f aca="true" t="shared" si="0" ref="A6:A14">+A5+1</f>
        <v>2</v>
      </c>
      <c r="B6" s="11" t="s">
        <v>307</v>
      </c>
      <c r="C6" s="11">
        <v>9797</v>
      </c>
      <c r="D6" s="18" t="s">
        <v>26</v>
      </c>
      <c r="E6" s="18">
        <f aca="true" t="shared" si="1" ref="E6:E70">IF(F6="Y",1,"")</f>
        <v>1</v>
      </c>
      <c r="F6" s="19" t="s">
        <v>460</v>
      </c>
      <c r="G6" s="108">
        <f aca="true" t="shared" si="2" ref="G6:G15">SUM(J6:R6)</f>
        <v>94</v>
      </c>
      <c r="H6" s="108">
        <f aca="true" t="shared" si="3" ref="H6:H15">SUM(S6:AA6)</f>
        <v>0</v>
      </c>
      <c r="I6" s="84"/>
      <c r="J6" s="22"/>
      <c r="K6" s="21">
        <v>20</v>
      </c>
      <c r="L6" s="21">
        <v>13</v>
      </c>
      <c r="M6" s="21">
        <v>13</v>
      </c>
      <c r="N6" s="21">
        <v>4</v>
      </c>
      <c r="O6" s="21">
        <v>19</v>
      </c>
      <c r="P6" s="21">
        <v>11</v>
      </c>
      <c r="Q6" s="21">
        <v>10</v>
      </c>
      <c r="R6" s="21">
        <v>4</v>
      </c>
      <c r="S6" s="22">
        <v>0</v>
      </c>
      <c r="T6" s="21"/>
      <c r="U6" s="21"/>
      <c r="V6" s="21"/>
      <c r="W6" s="21"/>
      <c r="X6" s="21"/>
      <c r="Y6" s="21"/>
      <c r="Z6" s="21"/>
      <c r="AA6" s="21"/>
      <c r="AB6" s="22">
        <v>4</v>
      </c>
      <c r="AC6" s="22"/>
      <c r="AD6" s="22"/>
      <c r="AE6" s="22"/>
      <c r="AF6" s="22">
        <v>16</v>
      </c>
      <c r="AG6" s="22">
        <v>10</v>
      </c>
      <c r="AH6" s="22">
        <v>46</v>
      </c>
      <c r="AI6" s="22">
        <v>1</v>
      </c>
      <c r="AJ6" s="22"/>
      <c r="AK6" s="22"/>
      <c r="AL6" s="22"/>
      <c r="AM6" s="22"/>
      <c r="AN6" s="22"/>
      <c r="AO6" s="21">
        <v>10</v>
      </c>
      <c r="AP6" s="21">
        <v>15</v>
      </c>
      <c r="AQ6" s="21">
        <v>25</v>
      </c>
      <c r="AR6" s="22">
        <v>1</v>
      </c>
      <c r="AS6" s="17">
        <v>10</v>
      </c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>
        <v>6</v>
      </c>
      <c r="BG6" s="22">
        <v>2</v>
      </c>
      <c r="BH6" s="22"/>
      <c r="BI6" s="22"/>
      <c r="BJ6" s="22">
        <v>1</v>
      </c>
      <c r="BK6" s="56">
        <v>2</v>
      </c>
      <c r="BL6" s="22"/>
      <c r="BM6" s="22"/>
      <c r="BN6" s="22"/>
      <c r="BO6" s="22"/>
      <c r="BP6" s="22"/>
      <c r="BQ6" s="22"/>
      <c r="BR6" s="22"/>
      <c r="BS6" s="22"/>
    </row>
    <row r="7" spans="1:71" ht="17.25" customHeight="1">
      <c r="A7" s="11">
        <f t="shared" si="0"/>
        <v>3</v>
      </c>
      <c r="B7" s="11" t="s">
        <v>307</v>
      </c>
      <c r="C7" s="11">
        <v>9301</v>
      </c>
      <c r="D7" s="18" t="s">
        <v>31</v>
      </c>
      <c r="E7" s="18">
        <f t="shared" si="1"/>
        <v>1</v>
      </c>
      <c r="F7" s="19" t="s">
        <v>460</v>
      </c>
      <c r="G7" s="108">
        <f t="shared" si="2"/>
        <v>57</v>
      </c>
      <c r="H7" s="108">
        <f t="shared" si="3"/>
        <v>16</v>
      </c>
      <c r="I7" s="84"/>
      <c r="J7" s="22"/>
      <c r="K7" s="12">
        <v>13</v>
      </c>
      <c r="L7" s="12">
        <v>5</v>
      </c>
      <c r="M7" s="12">
        <v>5</v>
      </c>
      <c r="N7" s="12">
        <v>9</v>
      </c>
      <c r="O7" s="12">
        <v>7</v>
      </c>
      <c r="P7" s="12">
        <v>5</v>
      </c>
      <c r="Q7" s="12">
        <v>4</v>
      </c>
      <c r="R7" s="12">
        <v>9</v>
      </c>
      <c r="S7" s="17"/>
      <c r="T7" s="17">
        <v>12</v>
      </c>
      <c r="U7" s="12"/>
      <c r="V7" s="12"/>
      <c r="W7" s="12"/>
      <c r="X7" s="12">
        <v>4</v>
      </c>
      <c r="Y7" s="12"/>
      <c r="Z7" s="12"/>
      <c r="AA7" s="12"/>
      <c r="AB7" s="17"/>
      <c r="AC7" s="17">
        <v>1</v>
      </c>
      <c r="AD7" s="17">
        <v>6</v>
      </c>
      <c r="AE7" s="17"/>
      <c r="AF7" s="17">
        <v>14</v>
      </c>
      <c r="AG7" s="17">
        <v>12</v>
      </c>
      <c r="AH7" s="17">
        <v>47</v>
      </c>
      <c r="AI7" s="17">
        <v>1</v>
      </c>
      <c r="AJ7" s="17"/>
      <c r="AK7" s="17"/>
      <c r="AL7" s="17"/>
      <c r="AM7" s="17"/>
      <c r="AN7" s="17"/>
      <c r="AO7" s="12">
        <v>14</v>
      </c>
      <c r="AP7" s="12">
        <v>12</v>
      </c>
      <c r="AQ7" s="12">
        <v>47</v>
      </c>
      <c r="AR7" s="17">
        <v>1</v>
      </c>
      <c r="AS7" s="17">
        <v>40</v>
      </c>
      <c r="AT7" s="17">
        <v>1</v>
      </c>
      <c r="AU7" s="17">
        <v>3</v>
      </c>
      <c r="AV7" s="17"/>
      <c r="AW7" s="17"/>
      <c r="AX7" s="17"/>
      <c r="AY7" s="17"/>
      <c r="AZ7" s="17"/>
      <c r="BA7" s="17"/>
      <c r="BB7" s="17">
        <v>6</v>
      </c>
      <c r="BC7" s="17">
        <v>4</v>
      </c>
      <c r="BD7" s="17"/>
      <c r="BE7" s="17"/>
      <c r="BF7" s="17">
        <v>4</v>
      </c>
      <c r="BG7" s="17">
        <v>8</v>
      </c>
      <c r="BH7" s="17"/>
      <c r="BI7" s="17"/>
      <c r="BJ7" s="17"/>
      <c r="BK7" s="57"/>
      <c r="BL7" s="17"/>
      <c r="BM7" s="17"/>
      <c r="BN7" s="17">
        <v>3</v>
      </c>
      <c r="BO7" s="17">
        <v>3</v>
      </c>
      <c r="BP7" s="17"/>
      <c r="BQ7" s="17"/>
      <c r="BR7" s="17"/>
      <c r="BS7" s="17"/>
    </row>
    <row r="8" spans="1:71" ht="17.25" customHeight="1">
      <c r="A8" s="11">
        <f t="shared" si="0"/>
        <v>4</v>
      </c>
      <c r="B8" s="11" t="s">
        <v>307</v>
      </c>
      <c r="C8" s="11">
        <v>9334</v>
      </c>
      <c r="D8" s="18" t="s">
        <v>49</v>
      </c>
      <c r="E8" s="18">
        <f t="shared" si="1"/>
      </c>
      <c r="F8" s="19" t="s">
        <v>316</v>
      </c>
      <c r="G8" s="108">
        <f t="shared" si="2"/>
        <v>44</v>
      </c>
      <c r="H8" s="108">
        <f t="shared" si="3"/>
        <v>2</v>
      </c>
      <c r="I8" s="84"/>
      <c r="J8" s="22"/>
      <c r="K8" s="21"/>
      <c r="L8" s="21">
        <v>7</v>
      </c>
      <c r="M8" s="21">
        <v>10</v>
      </c>
      <c r="N8" s="21">
        <v>11</v>
      </c>
      <c r="O8" s="21">
        <v>5</v>
      </c>
      <c r="P8" s="21">
        <v>1</v>
      </c>
      <c r="Q8" s="21">
        <v>5</v>
      </c>
      <c r="R8" s="21">
        <v>5</v>
      </c>
      <c r="S8" s="22"/>
      <c r="T8" s="21"/>
      <c r="U8" s="21"/>
      <c r="V8" s="21">
        <v>2</v>
      </c>
      <c r="W8" s="21"/>
      <c r="X8" s="21"/>
      <c r="Y8" s="21"/>
      <c r="Z8" s="21"/>
      <c r="AA8" s="21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1">
        <v>10</v>
      </c>
      <c r="AP8" s="21">
        <v>11</v>
      </c>
      <c r="AQ8" s="12">
        <v>3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57"/>
      <c r="BL8" s="17"/>
      <c r="BM8" s="17"/>
      <c r="BN8" s="17"/>
      <c r="BO8" s="17"/>
      <c r="BP8" s="17"/>
      <c r="BQ8" s="17"/>
      <c r="BR8" s="17"/>
      <c r="BS8" s="17"/>
    </row>
    <row r="9" spans="1:71" ht="17.25" customHeight="1">
      <c r="A9" s="11">
        <f t="shared" si="0"/>
        <v>5</v>
      </c>
      <c r="B9" s="11" t="s">
        <v>307</v>
      </c>
      <c r="C9" s="11">
        <v>9556</v>
      </c>
      <c r="D9" s="18" t="s">
        <v>71</v>
      </c>
      <c r="E9" s="18">
        <f t="shared" si="1"/>
        <v>1</v>
      </c>
      <c r="F9" s="19" t="s">
        <v>460</v>
      </c>
      <c r="G9" s="108">
        <f t="shared" si="2"/>
        <v>65</v>
      </c>
      <c r="H9" s="108">
        <f t="shared" si="3"/>
        <v>25</v>
      </c>
      <c r="I9" s="84"/>
      <c r="J9" s="22"/>
      <c r="K9" s="21">
        <v>3</v>
      </c>
      <c r="L9" s="21">
        <v>13</v>
      </c>
      <c r="M9" s="21">
        <v>11</v>
      </c>
      <c r="N9" s="21">
        <v>13</v>
      </c>
      <c r="O9" s="21">
        <v>3</v>
      </c>
      <c r="P9" s="21">
        <v>4</v>
      </c>
      <c r="Q9" s="21">
        <v>9</v>
      </c>
      <c r="R9" s="21">
        <v>9</v>
      </c>
      <c r="S9" s="22"/>
      <c r="T9" s="21">
        <v>2</v>
      </c>
      <c r="U9" s="21">
        <v>7</v>
      </c>
      <c r="V9" s="21">
        <v>4</v>
      </c>
      <c r="W9" s="21">
        <v>2</v>
      </c>
      <c r="X9" s="21">
        <v>2</v>
      </c>
      <c r="Y9" s="21">
        <v>4</v>
      </c>
      <c r="Z9" s="21">
        <v>1</v>
      </c>
      <c r="AA9" s="21">
        <v>3</v>
      </c>
      <c r="AB9" s="22"/>
      <c r="AC9" s="22">
        <v>1</v>
      </c>
      <c r="AD9" s="22">
        <v>3</v>
      </c>
      <c r="AE9" s="22"/>
      <c r="AF9" s="22">
        <v>25</v>
      </c>
      <c r="AG9" s="22">
        <v>21</v>
      </c>
      <c r="AH9" s="22">
        <v>45</v>
      </c>
      <c r="AI9" s="22">
        <v>3</v>
      </c>
      <c r="AJ9" s="22"/>
      <c r="AK9" s="22"/>
      <c r="AL9" s="22"/>
      <c r="AM9" s="22"/>
      <c r="AN9" s="22"/>
      <c r="AO9" s="21">
        <v>25</v>
      </c>
      <c r="AP9" s="21">
        <v>18</v>
      </c>
      <c r="AQ9" s="21">
        <v>25</v>
      </c>
      <c r="AR9" s="22"/>
      <c r="AS9" s="22"/>
      <c r="AT9" s="22"/>
      <c r="AU9" s="22"/>
      <c r="AV9" s="22">
        <v>1</v>
      </c>
      <c r="AW9" s="22">
        <v>40</v>
      </c>
      <c r="AX9" s="22"/>
      <c r="AY9" s="22"/>
      <c r="AZ9" s="22"/>
      <c r="BA9" s="22"/>
      <c r="BB9" s="22"/>
      <c r="BC9" s="22"/>
      <c r="BD9" s="22"/>
      <c r="BE9" s="22"/>
      <c r="BF9" s="22">
        <v>10</v>
      </c>
      <c r="BG9" s="22">
        <v>30</v>
      </c>
      <c r="BH9" s="22"/>
      <c r="BI9" s="22"/>
      <c r="BJ9" s="22"/>
      <c r="BK9" s="56"/>
      <c r="BL9" s="22"/>
      <c r="BM9" s="22"/>
      <c r="BN9" s="22"/>
      <c r="BO9" s="22"/>
      <c r="BP9" s="22"/>
      <c r="BQ9" s="22"/>
      <c r="BR9" s="22"/>
      <c r="BS9" s="22"/>
    </row>
    <row r="10" spans="1:71" ht="17.25" customHeight="1">
      <c r="A10" s="11">
        <f t="shared" si="0"/>
        <v>6</v>
      </c>
      <c r="B10" s="11" t="s">
        <v>307</v>
      </c>
      <c r="C10" s="11">
        <v>9969</v>
      </c>
      <c r="D10" s="18" t="s">
        <v>258</v>
      </c>
      <c r="E10" s="18">
        <f t="shared" si="1"/>
        <v>1</v>
      </c>
      <c r="F10" s="19" t="s">
        <v>460</v>
      </c>
      <c r="G10" s="108">
        <f t="shared" si="2"/>
        <v>48</v>
      </c>
      <c r="H10" s="108">
        <f t="shared" si="3"/>
        <v>0</v>
      </c>
      <c r="I10" s="84"/>
      <c r="J10" s="22"/>
      <c r="K10" s="21">
        <v>2</v>
      </c>
      <c r="L10" s="21">
        <v>11</v>
      </c>
      <c r="M10" s="21">
        <v>12</v>
      </c>
      <c r="N10" s="21">
        <v>6</v>
      </c>
      <c r="O10" s="21">
        <v>2</v>
      </c>
      <c r="P10" s="21">
        <v>2</v>
      </c>
      <c r="Q10" s="21">
        <v>9</v>
      </c>
      <c r="R10" s="21">
        <v>4</v>
      </c>
      <c r="S10" s="22"/>
      <c r="T10" s="21"/>
      <c r="U10" s="21"/>
      <c r="V10" s="21"/>
      <c r="W10" s="21"/>
      <c r="X10" s="21"/>
      <c r="Y10" s="21"/>
      <c r="Z10" s="21"/>
      <c r="AA10" s="21"/>
      <c r="AB10" s="22">
        <v>3</v>
      </c>
      <c r="AC10" s="22">
        <v>1</v>
      </c>
      <c r="AD10" s="22"/>
      <c r="AE10" s="22"/>
      <c r="AF10" s="22">
        <v>10</v>
      </c>
      <c r="AG10" s="22">
        <v>10</v>
      </c>
      <c r="AH10" s="22">
        <v>48</v>
      </c>
      <c r="AI10" s="22">
        <v>2</v>
      </c>
      <c r="AJ10" s="22">
        <v>3</v>
      </c>
      <c r="AK10" s="22"/>
      <c r="AL10" s="22"/>
      <c r="AM10" s="22"/>
      <c r="AN10" s="22"/>
      <c r="AO10" s="21">
        <v>10</v>
      </c>
      <c r="AP10" s="21">
        <v>6</v>
      </c>
      <c r="AQ10" s="12"/>
      <c r="AR10" s="17">
        <v>1</v>
      </c>
      <c r="AS10" s="17">
        <v>40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>
        <v>2</v>
      </c>
      <c r="BG10" s="17">
        <v>10</v>
      </c>
      <c r="BH10" s="17"/>
      <c r="BI10" s="17"/>
      <c r="BJ10" s="17">
        <v>6</v>
      </c>
      <c r="BK10" s="57">
        <v>10</v>
      </c>
      <c r="BL10" s="17"/>
      <c r="BM10" s="17"/>
      <c r="BN10" s="17">
        <v>2</v>
      </c>
      <c r="BO10" s="17">
        <v>10</v>
      </c>
      <c r="BP10" s="17"/>
      <c r="BQ10" s="17"/>
      <c r="BR10" s="17"/>
      <c r="BS10" s="17"/>
    </row>
    <row r="11" spans="1:71" ht="17.25" customHeight="1">
      <c r="A11" s="11">
        <f t="shared" si="0"/>
        <v>7</v>
      </c>
      <c r="B11" s="11" t="s">
        <v>307</v>
      </c>
      <c r="C11" s="11">
        <v>9345</v>
      </c>
      <c r="D11" s="18" t="s">
        <v>74</v>
      </c>
      <c r="E11" s="18">
        <f t="shared" si="1"/>
        <v>1</v>
      </c>
      <c r="F11" s="19" t="s">
        <v>460</v>
      </c>
      <c r="G11" s="108">
        <f t="shared" si="2"/>
        <v>245</v>
      </c>
      <c r="H11" s="108">
        <f t="shared" si="3"/>
        <v>19</v>
      </c>
      <c r="I11" s="84"/>
      <c r="J11" s="22"/>
      <c r="K11" s="21">
        <v>45</v>
      </c>
      <c r="L11" s="21">
        <v>35</v>
      </c>
      <c r="M11" s="21">
        <v>32</v>
      </c>
      <c r="N11" s="21">
        <v>8</v>
      </c>
      <c r="O11" s="21">
        <v>52</v>
      </c>
      <c r="P11" s="21">
        <v>36</v>
      </c>
      <c r="Q11" s="21">
        <v>30</v>
      </c>
      <c r="R11" s="21">
        <v>7</v>
      </c>
      <c r="S11" s="22"/>
      <c r="T11" s="21">
        <v>3</v>
      </c>
      <c r="U11" s="21">
        <v>7</v>
      </c>
      <c r="V11" s="21">
        <v>2</v>
      </c>
      <c r="W11" s="21"/>
      <c r="X11" s="21"/>
      <c r="Y11" s="21">
        <v>5</v>
      </c>
      <c r="Z11" s="21">
        <v>2</v>
      </c>
      <c r="AA11" s="21"/>
      <c r="AB11" s="22"/>
      <c r="AC11" s="22">
        <v>12</v>
      </c>
      <c r="AD11" s="22">
        <v>2</v>
      </c>
      <c r="AE11" s="22"/>
      <c r="AF11" s="22">
        <v>25</v>
      </c>
      <c r="AG11" s="22">
        <v>42</v>
      </c>
      <c r="AH11" s="22">
        <v>75</v>
      </c>
      <c r="AI11" s="22">
        <v>12</v>
      </c>
      <c r="AJ11" s="22"/>
      <c r="AK11" s="22"/>
      <c r="AL11" s="22">
        <v>8</v>
      </c>
      <c r="AM11" s="22"/>
      <c r="AN11" s="22"/>
      <c r="AO11" s="21">
        <v>50</v>
      </c>
      <c r="AP11" s="21">
        <v>20</v>
      </c>
      <c r="AQ11" s="21">
        <v>5</v>
      </c>
      <c r="AR11" s="22">
        <v>1</v>
      </c>
      <c r="AS11" s="22"/>
      <c r="AT11" s="22">
        <v>2</v>
      </c>
      <c r="AU11" s="22">
        <v>1</v>
      </c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56"/>
      <c r="BL11" s="22"/>
      <c r="BM11" s="22"/>
      <c r="BN11" s="22"/>
      <c r="BO11" s="22"/>
      <c r="BP11" s="22"/>
      <c r="BQ11" s="22"/>
      <c r="BR11" s="22"/>
      <c r="BS11" s="22"/>
    </row>
    <row r="12" spans="1:71" ht="17.25" customHeight="1">
      <c r="A12" s="11">
        <f t="shared" si="0"/>
        <v>8</v>
      </c>
      <c r="B12" s="11" t="s">
        <v>307</v>
      </c>
      <c r="C12" s="11">
        <v>9322</v>
      </c>
      <c r="D12" s="18" t="s">
        <v>58</v>
      </c>
      <c r="E12" s="18">
        <f t="shared" si="1"/>
      </c>
      <c r="F12" s="19" t="s">
        <v>316</v>
      </c>
      <c r="G12" s="108">
        <f t="shared" si="2"/>
        <v>56</v>
      </c>
      <c r="H12" s="108">
        <f t="shared" si="3"/>
        <v>58</v>
      </c>
      <c r="I12" s="84"/>
      <c r="J12" s="22"/>
      <c r="K12" s="21">
        <v>10</v>
      </c>
      <c r="L12" s="21">
        <v>14</v>
      </c>
      <c r="M12" s="21">
        <v>7</v>
      </c>
      <c r="N12" s="21">
        <v>6</v>
      </c>
      <c r="O12" s="21">
        <v>6</v>
      </c>
      <c r="P12" s="21">
        <v>4</v>
      </c>
      <c r="Q12" s="21">
        <v>7</v>
      </c>
      <c r="R12" s="21">
        <v>2</v>
      </c>
      <c r="S12" s="22"/>
      <c r="T12" s="21">
        <v>15</v>
      </c>
      <c r="U12" s="21">
        <v>12</v>
      </c>
      <c r="V12" s="21">
        <v>2</v>
      </c>
      <c r="W12" s="21">
        <v>1</v>
      </c>
      <c r="X12" s="21">
        <v>15</v>
      </c>
      <c r="Y12" s="21">
        <v>9</v>
      </c>
      <c r="Z12" s="21">
        <v>2</v>
      </c>
      <c r="AA12" s="21">
        <v>2</v>
      </c>
      <c r="AB12" s="22">
        <v>3</v>
      </c>
      <c r="AC12" s="22"/>
      <c r="AD12" s="22">
        <v>1</v>
      </c>
      <c r="AE12" s="22"/>
      <c r="AF12" s="22">
        <v>43</v>
      </c>
      <c r="AG12" s="22">
        <v>20</v>
      </c>
      <c r="AH12" s="22">
        <v>70</v>
      </c>
      <c r="AI12" s="22">
        <v>2</v>
      </c>
      <c r="AJ12" s="22"/>
      <c r="AK12" s="22"/>
      <c r="AL12" s="22"/>
      <c r="AM12" s="22">
        <v>2</v>
      </c>
      <c r="AN12" s="22">
        <v>1</v>
      </c>
      <c r="AO12" s="21">
        <v>43</v>
      </c>
      <c r="AP12" s="21">
        <v>18</v>
      </c>
      <c r="AQ12" s="12">
        <v>37</v>
      </c>
      <c r="AR12" s="17">
        <v>2</v>
      </c>
      <c r="AS12" s="17">
        <v>35</v>
      </c>
      <c r="AT12" s="17"/>
      <c r="AU12" s="17"/>
      <c r="AV12" s="17">
        <v>3</v>
      </c>
      <c r="AW12" s="17">
        <v>30</v>
      </c>
      <c r="AX12" s="17"/>
      <c r="AY12" s="17"/>
      <c r="AZ12" s="17"/>
      <c r="BA12" s="17"/>
      <c r="BB12" s="17">
        <v>16</v>
      </c>
      <c r="BC12" s="17">
        <v>30</v>
      </c>
      <c r="BD12" s="17"/>
      <c r="BE12" s="17"/>
      <c r="BF12" s="17">
        <v>2</v>
      </c>
      <c r="BG12" s="17">
        <v>14</v>
      </c>
      <c r="BH12" s="17"/>
      <c r="BI12" s="17"/>
      <c r="BJ12" s="17">
        <v>10</v>
      </c>
      <c r="BK12" s="57">
        <v>30</v>
      </c>
      <c r="BL12" s="17"/>
      <c r="BM12" s="17"/>
      <c r="BN12" s="17">
        <v>1</v>
      </c>
      <c r="BO12" s="17">
        <v>10</v>
      </c>
      <c r="BP12" s="17"/>
      <c r="BQ12" s="17"/>
      <c r="BR12" s="17"/>
      <c r="BS12" s="17"/>
    </row>
    <row r="13" spans="1:71" ht="17.25" customHeight="1">
      <c r="A13" s="11">
        <f t="shared" si="0"/>
        <v>9</v>
      </c>
      <c r="B13" s="11" t="s">
        <v>307</v>
      </c>
      <c r="C13" s="11">
        <v>9336</v>
      </c>
      <c r="D13" s="18" t="s">
        <v>238</v>
      </c>
      <c r="E13" s="18">
        <f t="shared" si="1"/>
        <v>1</v>
      </c>
      <c r="F13" s="19" t="s">
        <v>460</v>
      </c>
      <c r="G13" s="108">
        <f t="shared" si="2"/>
        <v>149</v>
      </c>
      <c r="H13" s="108">
        <f t="shared" si="3"/>
        <v>10</v>
      </c>
      <c r="I13" s="84"/>
      <c r="J13" s="22"/>
      <c r="K13" s="21">
        <v>20</v>
      </c>
      <c r="L13" s="21">
        <v>24</v>
      </c>
      <c r="M13" s="21">
        <v>21</v>
      </c>
      <c r="N13" s="21">
        <v>16</v>
      </c>
      <c r="O13" s="21">
        <v>21</v>
      </c>
      <c r="P13" s="21">
        <v>11</v>
      </c>
      <c r="Q13" s="21">
        <v>23</v>
      </c>
      <c r="R13" s="21">
        <v>13</v>
      </c>
      <c r="S13" s="22"/>
      <c r="T13" s="21"/>
      <c r="U13" s="21">
        <v>2</v>
      </c>
      <c r="V13" s="21"/>
      <c r="W13" s="21"/>
      <c r="X13" s="21">
        <v>2</v>
      </c>
      <c r="Y13" s="21">
        <v>2</v>
      </c>
      <c r="Z13" s="21">
        <v>3</v>
      </c>
      <c r="AA13" s="21">
        <v>1</v>
      </c>
      <c r="AB13" s="22">
        <v>2</v>
      </c>
      <c r="AC13" s="22">
        <v>2</v>
      </c>
      <c r="AD13" s="22">
        <v>13</v>
      </c>
      <c r="AE13" s="22">
        <v>10</v>
      </c>
      <c r="AF13" s="22">
        <v>32</v>
      </c>
      <c r="AG13" s="22">
        <v>13</v>
      </c>
      <c r="AH13" s="22">
        <v>114</v>
      </c>
      <c r="AI13" s="22">
        <v>4</v>
      </c>
      <c r="AJ13" s="22"/>
      <c r="AK13" s="22"/>
      <c r="AL13" s="22"/>
      <c r="AM13" s="22"/>
      <c r="AN13" s="22"/>
      <c r="AO13" s="21">
        <v>32</v>
      </c>
      <c r="AP13" s="21">
        <v>15</v>
      </c>
      <c r="AQ13" s="12">
        <v>15</v>
      </c>
      <c r="AR13" s="17"/>
      <c r="AS13" s="17"/>
      <c r="AT13" s="17"/>
      <c r="AU13" s="17"/>
      <c r="AV13" s="17"/>
      <c r="AW13" s="17"/>
      <c r="AX13" s="17">
        <v>1</v>
      </c>
      <c r="AY13" s="17">
        <v>2</v>
      </c>
      <c r="AZ13" s="17"/>
      <c r="BA13" s="17"/>
      <c r="BB13" s="17">
        <v>3</v>
      </c>
      <c r="BC13" s="17">
        <v>6</v>
      </c>
      <c r="BD13" s="17"/>
      <c r="BE13" s="17"/>
      <c r="BF13" s="17">
        <v>10</v>
      </c>
      <c r="BG13" s="17">
        <v>80</v>
      </c>
      <c r="BH13" s="17"/>
      <c r="BI13" s="17"/>
      <c r="BJ13" s="17">
        <v>6</v>
      </c>
      <c r="BK13" s="57">
        <v>20</v>
      </c>
      <c r="BL13" s="17"/>
      <c r="BM13" s="17"/>
      <c r="BN13" s="17">
        <v>2</v>
      </c>
      <c r="BO13" s="17">
        <v>80</v>
      </c>
      <c r="BP13" s="17"/>
      <c r="BQ13" s="17"/>
      <c r="BR13" s="17">
        <v>3</v>
      </c>
      <c r="BS13" s="17">
        <v>40</v>
      </c>
    </row>
    <row r="14" spans="1:71" ht="17.25" customHeight="1">
      <c r="A14" s="73">
        <f t="shared" si="0"/>
        <v>10</v>
      </c>
      <c r="B14" s="73" t="s">
        <v>307</v>
      </c>
      <c r="C14" s="73">
        <v>9329</v>
      </c>
      <c r="D14" s="72" t="s">
        <v>65</v>
      </c>
      <c r="E14" s="18">
        <f t="shared" si="1"/>
        <v>1</v>
      </c>
      <c r="F14" s="19" t="s">
        <v>460</v>
      </c>
      <c r="G14" s="108">
        <f t="shared" si="2"/>
        <v>292</v>
      </c>
      <c r="H14" s="108">
        <f t="shared" si="3"/>
        <v>8</v>
      </c>
      <c r="I14" s="84"/>
      <c r="J14" s="22"/>
      <c r="K14" s="21">
        <v>67</v>
      </c>
      <c r="L14" s="21">
        <v>33</v>
      </c>
      <c r="M14" s="21">
        <v>41</v>
      </c>
      <c r="N14" s="21">
        <v>22</v>
      </c>
      <c r="O14" s="21">
        <v>58</v>
      </c>
      <c r="P14" s="21">
        <v>25</v>
      </c>
      <c r="Q14" s="21">
        <v>32</v>
      </c>
      <c r="R14" s="21">
        <v>14</v>
      </c>
      <c r="S14" s="22"/>
      <c r="T14" s="21">
        <v>2</v>
      </c>
      <c r="U14" s="21">
        <v>2</v>
      </c>
      <c r="V14" s="21"/>
      <c r="W14" s="21">
        <v>1</v>
      </c>
      <c r="X14" s="21">
        <v>1</v>
      </c>
      <c r="Y14" s="21">
        <v>1</v>
      </c>
      <c r="Z14" s="21"/>
      <c r="AA14" s="21">
        <v>1</v>
      </c>
      <c r="AB14" s="22"/>
      <c r="AC14" s="22"/>
      <c r="AD14" s="22"/>
      <c r="AE14" s="22"/>
      <c r="AF14" s="22">
        <v>82</v>
      </c>
      <c r="AG14" s="22">
        <v>35</v>
      </c>
      <c r="AH14" s="22">
        <v>183</v>
      </c>
      <c r="AI14" s="22">
        <v>4</v>
      </c>
      <c r="AJ14" s="22"/>
      <c r="AK14" s="22"/>
      <c r="AL14" s="22"/>
      <c r="AM14" s="22"/>
      <c r="AN14" s="22"/>
      <c r="AO14" s="21">
        <v>72</v>
      </c>
      <c r="AP14" s="21">
        <v>40</v>
      </c>
      <c r="AQ14" s="12">
        <v>29</v>
      </c>
      <c r="AR14" s="17">
        <v>1</v>
      </c>
      <c r="AS14" s="17">
        <v>40</v>
      </c>
      <c r="AT14" s="17"/>
      <c r="AU14" s="17"/>
      <c r="AV14" s="17"/>
      <c r="AW14" s="17"/>
      <c r="AX14" s="17"/>
      <c r="AY14" s="17"/>
      <c r="AZ14" s="17"/>
      <c r="BA14" s="17"/>
      <c r="BB14" s="17">
        <v>3</v>
      </c>
      <c r="BC14" s="17">
        <v>7</v>
      </c>
      <c r="BD14" s="17"/>
      <c r="BE14" s="17"/>
      <c r="BF14" s="17">
        <v>6</v>
      </c>
      <c r="BG14" s="17">
        <v>18</v>
      </c>
      <c r="BH14" s="17"/>
      <c r="BI14" s="17"/>
      <c r="BJ14" s="17">
        <v>14</v>
      </c>
      <c r="BK14" s="57">
        <v>4</v>
      </c>
      <c r="BL14" s="17"/>
      <c r="BM14" s="17"/>
      <c r="BN14" s="17">
        <v>5</v>
      </c>
      <c r="BO14" s="17">
        <v>14</v>
      </c>
      <c r="BP14" s="17"/>
      <c r="BQ14" s="17"/>
      <c r="BR14" s="17">
        <v>5</v>
      </c>
      <c r="BS14" s="17">
        <v>4</v>
      </c>
    </row>
    <row r="15" spans="1:71" ht="17.25" customHeight="1">
      <c r="A15" s="73">
        <v>11</v>
      </c>
      <c r="B15" s="73" t="s">
        <v>307</v>
      </c>
      <c r="C15" s="73">
        <v>19560</v>
      </c>
      <c r="D15" s="72" t="s">
        <v>446</v>
      </c>
      <c r="E15" s="151">
        <f t="shared" si="1"/>
        <v>1</v>
      </c>
      <c r="F15" s="19" t="s">
        <v>460</v>
      </c>
      <c r="G15" s="108">
        <f t="shared" si="2"/>
        <v>77</v>
      </c>
      <c r="H15" s="108">
        <f t="shared" si="3"/>
        <v>11</v>
      </c>
      <c r="I15" s="84"/>
      <c r="J15" s="22"/>
      <c r="K15" s="21">
        <v>17</v>
      </c>
      <c r="L15" s="21">
        <v>8</v>
      </c>
      <c r="M15" s="21">
        <v>7</v>
      </c>
      <c r="N15" s="21">
        <v>4</v>
      </c>
      <c r="O15" s="21">
        <v>22</v>
      </c>
      <c r="P15" s="21">
        <v>5</v>
      </c>
      <c r="Q15" s="21">
        <v>10</v>
      </c>
      <c r="R15" s="21">
        <v>4</v>
      </c>
      <c r="S15" s="22"/>
      <c r="T15" s="21">
        <v>2</v>
      </c>
      <c r="U15" s="21"/>
      <c r="V15" s="21">
        <v>3</v>
      </c>
      <c r="W15" s="21">
        <v>1</v>
      </c>
      <c r="X15" s="21">
        <v>4</v>
      </c>
      <c r="Y15" s="21"/>
      <c r="Z15" s="21"/>
      <c r="AA15" s="21">
        <v>1</v>
      </c>
      <c r="AB15" s="22">
        <v>1</v>
      </c>
      <c r="AC15" s="22"/>
      <c r="AD15" s="22"/>
      <c r="AE15" s="22"/>
      <c r="AF15" s="22">
        <v>6</v>
      </c>
      <c r="AG15" s="22">
        <v>7</v>
      </c>
      <c r="AH15" s="22">
        <v>20</v>
      </c>
      <c r="AI15" s="22"/>
      <c r="AJ15" s="22"/>
      <c r="AK15" s="22"/>
      <c r="AL15" s="22"/>
      <c r="AM15" s="22"/>
      <c r="AN15" s="22">
        <v>3</v>
      </c>
      <c r="AO15" s="21">
        <v>12</v>
      </c>
      <c r="AP15" s="21">
        <v>10</v>
      </c>
      <c r="AQ15" s="12">
        <v>21</v>
      </c>
      <c r="AR15" s="17"/>
      <c r="AS15" s="17"/>
      <c r="AT15" s="17">
        <v>1</v>
      </c>
      <c r="AU15" s="17">
        <v>60</v>
      </c>
      <c r="AV15" s="17"/>
      <c r="AW15" s="17"/>
      <c r="AX15" s="17"/>
      <c r="AY15" s="17"/>
      <c r="AZ15" s="17"/>
      <c r="BA15" s="17"/>
      <c r="BB15" s="17">
        <v>1</v>
      </c>
      <c r="BC15" s="17">
        <v>20</v>
      </c>
      <c r="BD15" s="17"/>
      <c r="BE15" s="17"/>
      <c r="BF15" s="17"/>
      <c r="BG15" s="17"/>
      <c r="BH15" s="17"/>
      <c r="BI15" s="17"/>
      <c r="BJ15" s="17"/>
      <c r="BK15" s="57"/>
      <c r="BL15" s="17"/>
      <c r="BM15" s="17"/>
      <c r="BN15" s="17">
        <v>5</v>
      </c>
      <c r="BO15" s="17">
        <v>6</v>
      </c>
      <c r="BP15" s="17"/>
      <c r="BQ15" s="17"/>
      <c r="BR15" s="17">
        <v>1</v>
      </c>
      <c r="BS15" s="17">
        <v>10</v>
      </c>
    </row>
    <row r="16" spans="1:71" s="65" customFormat="1" ht="17.25" customHeight="1">
      <c r="A16" s="190" t="s">
        <v>449</v>
      </c>
      <c r="B16" s="190"/>
      <c r="C16" s="190"/>
      <c r="D16" s="190"/>
      <c r="E16" s="102">
        <f t="shared" si="1"/>
      </c>
      <c r="F16" s="66"/>
      <c r="G16" s="104">
        <f>SUM(G5:G15)</f>
        <v>1167</v>
      </c>
      <c r="H16" s="104">
        <f aca="true" t="shared" si="4" ref="H16:BS16">SUM(H5:H15)</f>
        <v>149</v>
      </c>
      <c r="I16" s="104">
        <f t="shared" si="4"/>
        <v>0</v>
      </c>
      <c r="J16" s="104">
        <f t="shared" si="4"/>
        <v>0</v>
      </c>
      <c r="K16" s="104">
        <f t="shared" si="4"/>
        <v>201</v>
      </c>
      <c r="L16" s="104">
        <f t="shared" si="4"/>
        <v>170</v>
      </c>
      <c r="M16" s="104">
        <f t="shared" si="4"/>
        <v>161</v>
      </c>
      <c r="N16" s="104">
        <f t="shared" si="4"/>
        <v>112</v>
      </c>
      <c r="O16" s="104">
        <f t="shared" si="4"/>
        <v>197</v>
      </c>
      <c r="P16" s="104">
        <f t="shared" si="4"/>
        <v>107</v>
      </c>
      <c r="Q16" s="104">
        <f t="shared" si="4"/>
        <v>141</v>
      </c>
      <c r="R16" s="104">
        <f t="shared" si="4"/>
        <v>78</v>
      </c>
      <c r="S16" s="104">
        <f t="shared" si="4"/>
        <v>0</v>
      </c>
      <c r="T16" s="104">
        <f t="shared" si="4"/>
        <v>36</v>
      </c>
      <c r="U16" s="104">
        <f t="shared" si="4"/>
        <v>30</v>
      </c>
      <c r="V16" s="104">
        <f t="shared" si="4"/>
        <v>13</v>
      </c>
      <c r="W16" s="104">
        <f t="shared" si="4"/>
        <v>5</v>
      </c>
      <c r="X16" s="104">
        <f t="shared" si="4"/>
        <v>28</v>
      </c>
      <c r="Y16" s="104">
        <f t="shared" si="4"/>
        <v>21</v>
      </c>
      <c r="Z16" s="104">
        <f t="shared" si="4"/>
        <v>8</v>
      </c>
      <c r="AA16" s="104">
        <f t="shared" si="4"/>
        <v>8</v>
      </c>
      <c r="AB16" s="104">
        <f t="shared" si="4"/>
        <v>13</v>
      </c>
      <c r="AC16" s="104">
        <f t="shared" si="4"/>
        <v>21</v>
      </c>
      <c r="AD16" s="104">
        <f t="shared" si="4"/>
        <v>26</v>
      </c>
      <c r="AE16" s="104">
        <f t="shared" si="4"/>
        <v>11</v>
      </c>
      <c r="AF16" s="104">
        <f t="shared" si="4"/>
        <v>256</v>
      </c>
      <c r="AG16" s="104">
        <f t="shared" si="4"/>
        <v>172</v>
      </c>
      <c r="AH16" s="104">
        <f t="shared" si="4"/>
        <v>673</v>
      </c>
      <c r="AI16" s="104">
        <f t="shared" si="4"/>
        <v>31</v>
      </c>
      <c r="AJ16" s="104">
        <f t="shared" si="4"/>
        <v>3</v>
      </c>
      <c r="AK16" s="104">
        <f t="shared" si="4"/>
        <v>0</v>
      </c>
      <c r="AL16" s="104">
        <f t="shared" si="4"/>
        <v>8</v>
      </c>
      <c r="AM16" s="104">
        <f t="shared" si="4"/>
        <v>2</v>
      </c>
      <c r="AN16" s="104">
        <f t="shared" si="4"/>
        <v>4</v>
      </c>
      <c r="AO16" s="104">
        <f t="shared" si="4"/>
        <v>278</v>
      </c>
      <c r="AP16" s="104">
        <f t="shared" si="4"/>
        <v>165</v>
      </c>
      <c r="AQ16" s="104">
        <f t="shared" si="4"/>
        <v>207</v>
      </c>
      <c r="AR16" s="104">
        <f t="shared" si="4"/>
        <v>8</v>
      </c>
      <c r="AS16" s="104">
        <f t="shared" si="4"/>
        <v>205</v>
      </c>
      <c r="AT16" s="104">
        <f t="shared" si="4"/>
        <v>4</v>
      </c>
      <c r="AU16" s="104">
        <f t="shared" si="4"/>
        <v>64</v>
      </c>
      <c r="AV16" s="104">
        <f t="shared" si="4"/>
        <v>4</v>
      </c>
      <c r="AW16" s="104">
        <f t="shared" si="4"/>
        <v>70</v>
      </c>
      <c r="AX16" s="104">
        <f t="shared" si="4"/>
        <v>1</v>
      </c>
      <c r="AY16" s="104">
        <f t="shared" si="4"/>
        <v>2</v>
      </c>
      <c r="AZ16" s="104">
        <f t="shared" si="4"/>
        <v>0</v>
      </c>
      <c r="BA16" s="104">
        <f t="shared" si="4"/>
        <v>0</v>
      </c>
      <c r="BB16" s="104">
        <f t="shared" si="4"/>
        <v>29</v>
      </c>
      <c r="BC16" s="104">
        <f t="shared" si="4"/>
        <v>67</v>
      </c>
      <c r="BD16" s="104">
        <f t="shared" si="4"/>
        <v>0</v>
      </c>
      <c r="BE16" s="104">
        <f t="shared" si="4"/>
        <v>0</v>
      </c>
      <c r="BF16" s="104">
        <f t="shared" si="4"/>
        <v>40</v>
      </c>
      <c r="BG16" s="104">
        <f t="shared" si="4"/>
        <v>162</v>
      </c>
      <c r="BH16" s="104">
        <f t="shared" si="4"/>
        <v>0</v>
      </c>
      <c r="BI16" s="104">
        <f t="shared" si="4"/>
        <v>0</v>
      </c>
      <c r="BJ16" s="104">
        <f t="shared" si="4"/>
        <v>37</v>
      </c>
      <c r="BK16" s="104">
        <f t="shared" si="4"/>
        <v>66</v>
      </c>
      <c r="BL16" s="104">
        <f t="shared" si="4"/>
        <v>0</v>
      </c>
      <c r="BM16" s="104">
        <f t="shared" si="4"/>
        <v>0</v>
      </c>
      <c r="BN16" s="104">
        <f t="shared" si="4"/>
        <v>18</v>
      </c>
      <c r="BO16" s="104">
        <f t="shared" si="4"/>
        <v>123</v>
      </c>
      <c r="BP16" s="104">
        <f t="shared" si="4"/>
        <v>0</v>
      </c>
      <c r="BQ16" s="104">
        <f t="shared" si="4"/>
        <v>0</v>
      </c>
      <c r="BR16" s="104">
        <f t="shared" si="4"/>
        <v>9</v>
      </c>
      <c r="BS16" s="104">
        <f t="shared" si="4"/>
        <v>54</v>
      </c>
    </row>
    <row r="17" spans="1:71" s="65" customFormat="1" ht="17.25" customHeight="1">
      <c r="A17" s="193" t="s">
        <v>335</v>
      </c>
      <c r="B17" s="193"/>
      <c r="C17" s="193"/>
      <c r="D17" s="193"/>
      <c r="E17" s="102">
        <f t="shared" si="1"/>
      </c>
      <c r="F17" s="86"/>
      <c r="G17" s="104">
        <v>1114</v>
      </c>
      <c r="H17" s="104">
        <v>215</v>
      </c>
      <c r="I17" s="83">
        <v>0</v>
      </c>
      <c r="J17" s="101">
        <v>0</v>
      </c>
      <c r="K17" s="101">
        <v>203</v>
      </c>
      <c r="L17" s="101">
        <v>173</v>
      </c>
      <c r="M17" s="101">
        <v>144</v>
      </c>
      <c r="N17" s="101">
        <v>93</v>
      </c>
      <c r="O17" s="101">
        <v>194</v>
      </c>
      <c r="P17" s="101">
        <v>121</v>
      </c>
      <c r="Q17" s="101">
        <v>125</v>
      </c>
      <c r="R17" s="101">
        <v>61</v>
      </c>
      <c r="S17" s="101">
        <v>0</v>
      </c>
      <c r="T17" s="101">
        <v>47</v>
      </c>
      <c r="U17" s="101">
        <v>27</v>
      </c>
      <c r="V17" s="101">
        <v>22</v>
      </c>
      <c r="W17" s="101">
        <v>11</v>
      </c>
      <c r="X17" s="101">
        <v>44</v>
      </c>
      <c r="Y17" s="101">
        <v>31</v>
      </c>
      <c r="Z17" s="101">
        <v>16</v>
      </c>
      <c r="AA17" s="101">
        <v>17</v>
      </c>
      <c r="AB17" s="101">
        <v>9</v>
      </c>
      <c r="AC17" s="101">
        <v>19</v>
      </c>
      <c r="AD17" s="101">
        <v>37</v>
      </c>
      <c r="AE17" s="101">
        <v>2</v>
      </c>
      <c r="AF17" s="101">
        <v>253</v>
      </c>
      <c r="AG17" s="101">
        <v>136</v>
      </c>
      <c r="AH17" s="101">
        <v>720</v>
      </c>
      <c r="AI17" s="101">
        <v>43</v>
      </c>
      <c r="AJ17" s="101">
        <v>0</v>
      </c>
      <c r="AK17" s="101">
        <v>5</v>
      </c>
      <c r="AL17" s="101">
        <v>13</v>
      </c>
      <c r="AM17" s="101">
        <v>3</v>
      </c>
      <c r="AN17" s="101">
        <v>11</v>
      </c>
      <c r="AO17" s="101">
        <v>254</v>
      </c>
      <c r="AP17" s="101">
        <v>154</v>
      </c>
      <c r="AQ17" s="101">
        <v>199</v>
      </c>
      <c r="AR17" s="101">
        <v>8</v>
      </c>
      <c r="AS17" s="101">
        <v>255</v>
      </c>
      <c r="AT17" s="101">
        <v>2</v>
      </c>
      <c r="AU17" s="101">
        <v>43</v>
      </c>
      <c r="AV17" s="101">
        <v>3</v>
      </c>
      <c r="AW17" s="101">
        <v>30</v>
      </c>
      <c r="AX17" s="101">
        <v>1</v>
      </c>
      <c r="AY17" s="101">
        <v>3</v>
      </c>
      <c r="AZ17" s="101">
        <v>0</v>
      </c>
      <c r="BA17" s="101">
        <v>0</v>
      </c>
      <c r="BB17" s="101">
        <v>29</v>
      </c>
      <c r="BC17" s="101">
        <v>87</v>
      </c>
      <c r="BD17" s="101">
        <v>0</v>
      </c>
      <c r="BE17" s="101">
        <v>0</v>
      </c>
      <c r="BF17" s="101">
        <v>31</v>
      </c>
      <c r="BG17" s="101">
        <v>127.3</v>
      </c>
      <c r="BH17" s="101">
        <v>0</v>
      </c>
      <c r="BI17" s="101">
        <v>0</v>
      </c>
      <c r="BJ17" s="101">
        <v>42</v>
      </c>
      <c r="BK17" s="101">
        <v>59</v>
      </c>
      <c r="BL17" s="101">
        <v>0</v>
      </c>
      <c r="BM17" s="101">
        <v>0</v>
      </c>
      <c r="BN17" s="101">
        <v>15</v>
      </c>
      <c r="BO17" s="101">
        <v>89</v>
      </c>
      <c r="BP17" s="101">
        <v>0</v>
      </c>
      <c r="BQ17" s="101">
        <v>0</v>
      </c>
      <c r="BR17" s="101">
        <v>8</v>
      </c>
      <c r="BS17" s="101">
        <v>28</v>
      </c>
    </row>
    <row r="18" spans="1:71" s="8" customFormat="1" ht="17.25" customHeight="1">
      <c r="A18" s="188" t="s">
        <v>450</v>
      </c>
      <c r="B18" s="188"/>
      <c r="C18" s="188"/>
      <c r="D18" s="188"/>
      <c r="E18" s="103"/>
      <c r="F18" s="16"/>
      <c r="G18" s="85">
        <f aca="true" t="shared" si="5" ref="G18:BS18">IF(G16=0,"",G16/G17)</f>
        <v>1.0475763016157988</v>
      </c>
      <c r="H18" s="85">
        <f t="shared" si="5"/>
        <v>0.6930232558139535</v>
      </c>
      <c r="I18" s="85">
        <f t="shared" si="5"/>
      </c>
      <c r="J18" s="85">
        <f t="shared" si="5"/>
      </c>
      <c r="K18" s="85">
        <f t="shared" si="5"/>
        <v>0.9901477832512315</v>
      </c>
      <c r="L18" s="85">
        <f t="shared" si="5"/>
        <v>0.9826589595375722</v>
      </c>
      <c r="M18" s="85">
        <f t="shared" si="5"/>
        <v>1.1180555555555556</v>
      </c>
      <c r="N18" s="85">
        <f t="shared" si="5"/>
        <v>1.2043010752688172</v>
      </c>
      <c r="O18" s="85">
        <f t="shared" si="5"/>
        <v>1.0154639175257731</v>
      </c>
      <c r="P18" s="85">
        <f t="shared" si="5"/>
        <v>0.8842975206611571</v>
      </c>
      <c r="Q18" s="85">
        <f t="shared" si="5"/>
        <v>1.128</v>
      </c>
      <c r="R18" s="85">
        <f t="shared" si="5"/>
        <v>1.278688524590164</v>
      </c>
      <c r="S18" s="85">
        <f t="shared" si="5"/>
      </c>
      <c r="T18" s="85">
        <f t="shared" si="5"/>
        <v>0.7659574468085106</v>
      </c>
      <c r="U18" s="85">
        <f t="shared" si="5"/>
        <v>1.1111111111111112</v>
      </c>
      <c r="V18" s="85">
        <f t="shared" si="5"/>
        <v>0.5909090909090909</v>
      </c>
      <c r="W18" s="85">
        <f t="shared" si="5"/>
        <v>0.45454545454545453</v>
      </c>
      <c r="X18" s="85">
        <f t="shared" si="5"/>
        <v>0.6363636363636364</v>
      </c>
      <c r="Y18" s="85">
        <f t="shared" si="5"/>
        <v>0.6774193548387096</v>
      </c>
      <c r="Z18" s="85">
        <f t="shared" si="5"/>
        <v>0.5</v>
      </c>
      <c r="AA18" s="85">
        <f t="shared" si="5"/>
        <v>0.47058823529411764</v>
      </c>
      <c r="AB18" s="85">
        <f t="shared" si="5"/>
        <v>1.4444444444444444</v>
      </c>
      <c r="AC18" s="85">
        <f t="shared" si="5"/>
        <v>1.105263157894737</v>
      </c>
      <c r="AD18" s="85">
        <f t="shared" si="5"/>
        <v>0.7027027027027027</v>
      </c>
      <c r="AE18" s="85">
        <f t="shared" si="5"/>
        <v>5.5</v>
      </c>
      <c r="AF18" s="85">
        <f t="shared" si="5"/>
        <v>1.0118577075098814</v>
      </c>
      <c r="AG18" s="85">
        <f t="shared" si="5"/>
        <v>1.2647058823529411</v>
      </c>
      <c r="AH18" s="85">
        <f t="shared" si="5"/>
        <v>0.9347222222222222</v>
      </c>
      <c r="AI18" s="85">
        <f t="shared" si="5"/>
        <v>0.7209302325581395</v>
      </c>
      <c r="AJ18" s="85"/>
      <c r="AK18" s="85">
        <f t="shared" si="5"/>
      </c>
      <c r="AL18" s="85">
        <f t="shared" si="5"/>
        <v>0.6153846153846154</v>
      </c>
      <c r="AM18" s="85">
        <f t="shared" si="5"/>
        <v>0.6666666666666666</v>
      </c>
      <c r="AN18" s="85">
        <f t="shared" si="5"/>
        <v>0.36363636363636365</v>
      </c>
      <c r="AO18" s="85">
        <f t="shared" si="5"/>
        <v>1.094488188976378</v>
      </c>
      <c r="AP18" s="85">
        <f t="shared" si="5"/>
        <v>1.0714285714285714</v>
      </c>
      <c r="AQ18" s="85">
        <f t="shared" si="5"/>
        <v>1.0402010050251256</v>
      </c>
      <c r="AR18" s="85">
        <f t="shared" si="5"/>
        <v>1</v>
      </c>
      <c r="AS18" s="85">
        <f t="shared" si="5"/>
        <v>0.803921568627451</v>
      </c>
      <c r="AT18" s="85">
        <f t="shared" si="5"/>
        <v>2</v>
      </c>
      <c r="AU18" s="85">
        <f t="shared" si="5"/>
        <v>1.4883720930232558</v>
      </c>
      <c r="AV18" s="85">
        <f t="shared" si="5"/>
        <v>1.3333333333333333</v>
      </c>
      <c r="AW18" s="85">
        <f t="shared" si="5"/>
        <v>2.3333333333333335</v>
      </c>
      <c r="AX18" s="85">
        <f t="shared" si="5"/>
        <v>1</v>
      </c>
      <c r="AY18" s="85">
        <f t="shared" si="5"/>
        <v>0.6666666666666666</v>
      </c>
      <c r="AZ18" s="85">
        <f t="shared" si="5"/>
      </c>
      <c r="BA18" s="85">
        <f t="shared" si="5"/>
      </c>
      <c r="BB18" s="85">
        <f t="shared" si="5"/>
        <v>1</v>
      </c>
      <c r="BC18" s="85">
        <f t="shared" si="5"/>
        <v>0.7701149425287356</v>
      </c>
      <c r="BD18" s="85">
        <f t="shared" si="5"/>
      </c>
      <c r="BE18" s="85">
        <f t="shared" si="5"/>
      </c>
      <c r="BF18" s="85">
        <f t="shared" si="5"/>
        <v>1.2903225806451613</v>
      </c>
      <c r="BG18" s="85">
        <f t="shared" si="5"/>
        <v>1.2725844461901021</v>
      </c>
      <c r="BH18" s="85">
        <f t="shared" si="5"/>
      </c>
      <c r="BI18" s="85">
        <f t="shared" si="5"/>
      </c>
      <c r="BJ18" s="85">
        <f t="shared" si="5"/>
        <v>0.8809523809523809</v>
      </c>
      <c r="BK18" s="85">
        <f t="shared" si="5"/>
        <v>1.11864406779661</v>
      </c>
      <c r="BL18" s="85">
        <f t="shared" si="5"/>
      </c>
      <c r="BM18" s="85">
        <f t="shared" si="5"/>
      </c>
      <c r="BN18" s="85">
        <f t="shared" si="5"/>
        <v>1.2</v>
      </c>
      <c r="BO18" s="85">
        <f t="shared" si="5"/>
        <v>1.3820224719101124</v>
      </c>
      <c r="BP18" s="85">
        <f t="shared" si="5"/>
      </c>
      <c r="BQ18" s="85">
        <f t="shared" si="5"/>
      </c>
      <c r="BR18" s="85">
        <f t="shared" si="5"/>
        <v>1.125</v>
      </c>
      <c r="BS18" s="85">
        <f t="shared" si="5"/>
        <v>1.9285714285714286</v>
      </c>
    </row>
    <row r="19" ht="12.75">
      <c r="E19" s="52">
        <f t="shared" si="1"/>
      </c>
    </row>
    <row r="20" spans="4:6" ht="12.75">
      <c r="D20" s="126" t="s">
        <v>453</v>
      </c>
      <c r="E20" s="126"/>
      <c r="F20" s="127">
        <f>SUM(E5:E14)</f>
        <v>8</v>
      </c>
    </row>
    <row r="21" spans="4:6" ht="12.75">
      <c r="D21" s="126" t="s">
        <v>330</v>
      </c>
      <c r="E21" s="126"/>
      <c r="F21" s="128">
        <f>+F20/A14</f>
        <v>0.8</v>
      </c>
    </row>
    <row r="22" ht="12.75">
      <c r="E22" s="52">
        <f t="shared" si="1"/>
      </c>
    </row>
    <row r="23" spans="5:11" ht="12.75">
      <c r="E23" s="52">
        <f t="shared" si="1"/>
      </c>
      <c r="I23" s="87"/>
      <c r="K23" s="68"/>
    </row>
    <row r="24" spans="5:9" ht="12.75">
      <c r="E24" s="52">
        <f t="shared" si="1"/>
      </c>
      <c r="I24" s="87"/>
    </row>
    <row r="25" spans="5:9" ht="12.75">
      <c r="E25" s="52">
        <f t="shared" si="1"/>
      </c>
      <c r="I25" s="87"/>
    </row>
    <row r="26" spans="5:9" ht="12.75">
      <c r="E26" s="52">
        <f t="shared" si="1"/>
      </c>
      <c r="I26" s="87"/>
    </row>
    <row r="27" spans="5:9" ht="12.75">
      <c r="E27" s="52">
        <f t="shared" si="1"/>
      </c>
      <c r="I27" s="87"/>
    </row>
    <row r="28" spans="5:9" ht="12.75">
      <c r="E28" s="52">
        <f t="shared" si="1"/>
      </c>
      <c r="I28" s="87"/>
    </row>
    <row r="29" spans="5:9" ht="12.75">
      <c r="E29" s="52">
        <f t="shared" si="1"/>
      </c>
      <c r="I29" s="87"/>
    </row>
    <row r="30" ht="12.75">
      <c r="E30" s="52">
        <f t="shared" si="1"/>
      </c>
    </row>
    <row r="31" ht="12.75">
      <c r="E31" s="52">
        <f t="shared" si="1"/>
      </c>
    </row>
    <row r="32" ht="12.75">
      <c r="E32" s="52">
        <f t="shared" si="1"/>
      </c>
    </row>
    <row r="33" ht="12.75">
      <c r="E33" s="52">
        <f t="shared" si="1"/>
      </c>
    </row>
    <row r="34" ht="12.75">
      <c r="E34" s="52">
        <f t="shared" si="1"/>
      </c>
    </row>
    <row r="35" ht="12.75">
      <c r="E35" s="52">
        <f t="shared" si="1"/>
      </c>
    </row>
    <row r="36" ht="12.75">
      <c r="E36" s="52">
        <f t="shared" si="1"/>
      </c>
    </row>
    <row r="37" ht="12.75">
      <c r="E37" s="52">
        <f t="shared" si="1"/>
      </c>
    </row>
    <row r="38" ht="12.75">
      <c r="E38" s="52">
        <f t="shared" si="1"/>
      </c>
    </row>
    <row r="39" ht="12.75">
      <c r="E39" s="52">
        <f t="shared" si="1"/>
      </c>
    </row>
    <row r="40" ht="12.75">
      <c r="E40" s="52">
        <f t="shared" si="1"/>
      </c>
    </row>
    <row r="41" ht="12.75">
      <c r="E41" s="52">
        <f t="shared" si="1"/>
      </c>
    </row>
    <row r="42" ht="12.75">
      <c r="E42" s="52">
        <f t="shared" si="1"/>
      </c>
    </row>
    <row r="43" ht="12.75">
      <c r="E43" s="52">
        <f t="shared" si="1"/>
      </c>
    </row>
    <row r="44" ht="12.75">
      <c r="E44" s="52">
        <f t="shared" si="1"/>
      </c>
    </row>
    <row r="45" ht="12.75">
      <c r="E45" s="52">
        <f t="shared" si="1"/>
      </c>
    </row>
    <row r="46" ht="12.75">
      <c r="E46" s="52">
        <f t="shared" si="1"/>
      </c>
    </row>
    <row r="47" ht="12.75">
      <c r="E47" s="52">
        <f t="shared" si="1"/>
      </c>
    </row>
    <row r="48" ht="12.75">
      <c r="E48" s="52">
        <f t="shared" si="1"/>
      </c>
    </row>
    <row r="49" ht="12.75">
      <c r="E49" s="52">
        <f t="shared" si="1"/>
      </c>
    </row>
    <row r="50" ht="12.75">
      <c r="E50" s="67">
        <f t="shared" si="1"/>
      </c>
    </row>
    <row r="51" ht="12.75">
      <c r="E51" s="52">
        <f t="shared" si="1"/>
      </c>
    </row>
    <row r="52" ht="12.75">
      <c r="E52" s="52">
        <f t="shared" si="1"/>
      </c>
    </row>
    <row r="53" ht="12.75">
      <c r="E53" s="52">
        <f t="shared" si="1"/>
      </c>
    </row>
    <row r="54" ht="12.75">
      <c r="E54" s="52">
        <f t="shared" si="1"/>
      </c>
    </row>
    <row r="55" ht="12.75">
      <c r="E55" s="52">
        <f t="shared" si="1"/>
      </c>
    </row>
    <row r="56" ht="12.75">
      <c r="E56" s="52">
        <f t="shared" si="1"/>
      </c>
    </row>
    <row r="57" ht="12.75">
      <c r="E57" s="52">
        <f t="shared" si="1"/>
      </c>
    </row>
    <row r="58" ht="12.75">
      <c r="E58" s="52">
        <f t="shared" si="1"/>
      </c>
    </row>
    <row r="59" ht="12.75">
      <c r="E59" s="52">
        <f t="shared" si="1"/>
      </c>
    </row>
    <row r="60" ht="12.75">
      <c r="E60" s="52">
        <f t="shared" si="1"/>
      </c>
    </row>
    <row r="61" ht="12.75">
      <c r="E61" s="52">
        <f t="shared" si="1"/>
      </c>
    </row>
    <row r="62" ht="12.75">
      <c r="E62" s="52">
        <f t="shared" si="1"/>
      </c>
    </row>
    <row r="63" ht="12.75">
      <c r="E63" s="52">
        <f t="shared" si="1"/>
      </c>
    </row>
    <row r="64" ht="12.75">
      <c r="E64" s="52">
        <f t="shared" si="1"/>
      </c>
    </row>
    <row r="65" ht="12.75">
      <c r="E65" s="52">
        <f t="shared" si="1"/>
      </c>
    </row>
    <row r="66" ht="12.75">
      <c r="E66" s="52">
        <f t="shared" si="1"/>
      </c>
    </row>
    <row r="67" ht="12.75">
      <c r="E67" s="52">
        <f t="shared" si="1"/>
      </c>
    </row>
    <row r="68" ht="12.75">
      <c r="E68" s="52">
        <f t="shared" si="1"/>
      </c>
    </row>
    <row r="69" ht="12.75">
      <c r="E69" s="52">
        <f t="shared" si="1"/>
      </c>
    </row>
    <row r="70" ht="12.75">
      <c r="E70" s="52">
        <f t="shared" si="1"/>
      </c>
    </row>
    <row r="71" ht="12.75">
      <c r="E71" s="52">
        <f aca="true" t="shared" si="6" ref="E71:E79">IF(F71="Y",1,"")</f>
      </c>
    </row>
    <row r="72" ht="12.75">
      <c r="E72" s="52">
        <f t="shared" si="6"/>
      </c>
    </row>
    <row r="73" ht="12.75">
      <c r="E73" s="52">
        <f t="shared" si="6"/>
      </c>
    </row>
    <row r="74" ht="12.75">
      <c r="E74" s="52">
        <f t="shared" si="6"/>
      </c>
    </row>
    <row r="75" ht="12.75">
      <c r="E75" s="52">
        <f t="shared" si="6"/>
      </c>
    </row>
    <row r="76" ht="12.75">
      <c r="E76" s="52">
        <f t="shared" si="6"/>
      </c>
    </row>
    <row r="77" ht="12.75">
      <c r="E77" s="52">
        <f t="shared" si="6"/>
      </c>
    </row>
    <row r="78" ht="12.75">
      <c r="E78" s="52">
        <f t="shared" si="6"/>
      </c>
    </row>
    <row r="79" ht="12.75">
      <c r="E79" s="52">
        <f t="shared" si="6"/>
      </c>
    </row>
  </sheetData>
  <sheetProtection/>
  <mergeCells count="39">
    <mergeCell ref="BR3:BS3"/>
    <mergeCell ref="BD3:BE3"/>
    <mergeCell ref="BF3:BG3"/>
    <mergeCell ref="BH3:BI3"/>
    <mergeCell ref="BJ3:BK3"/>
    <mergeCell ref="BL3:BM3"/>
    <mergeCell ref="BN3:BO3"/>
    <mergeCell ref="BH2:BK2"/>
    <mergeCell ref="BL2:BO2"/>
    <mergeCell ref="BP2:BS2"/>
    <mergeCell ref="AR3:AS3"/>
    <mergeCell ref="AT3:AU3"/>
    <mergeCell ref="AV3:AW3"/>
    <mergeCell ref="AX3:AY3"/>
    <mergeCell ref="AZ3:BA3"/>
    <mergeCell ref="BB3:BC3"/>
    <mergeCell ref="BP3:BQ3"/>
    <mergeCell ref="AF1:AH3"/>
    <mergeCell ref="AI1:AJ3"/>
    <mergeCell ref="AK1:AL3"/>
    <mergeCell ref="AM1:AN3"/>
    <mergeCell ref="AO1:AQ3"/>
    <mergeCell ref="AR1:BS1"/>
    <mergeCell ref="AR2:AU2"/>
    <mergeCell ref="AV2:AY2"/>
    <mergeCell ref="AZ2:BC2"/>
    <mergeCell ref="BD2:BG2"/>
    <mergeCell ref="G1:G4"/>
    <mergeCell ref="H1:H4"/>
    <mergeCell ref="I1:I4"/>
    <mergeCell ref="J1:R3"/>
    <mergeCell ref="S1:AA3"/>
    <mergeCell ref="AB1:AE3"/>
    <mergeCell ref="A18:D18"/>
    <mergeCell ref="A17:D17"/>
    <mergeCell ref="A16:D16"/>
    <mergeCell ref="A1:D4"/>
    <mergeCell ref="E1:E4"/>
    <mergeCell ref="F1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R79"/>
  <sheetViews>
    <sheetView zoomScalePageLayoutView="0" workbookViewId="0" topLeftCell="A8">
      <selection activeCell="BL25" sqref="BL25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1" customWidth="1"/>
    <col min="9" max="9" width="11.421875" style="1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1" t="s">
        <v>459</v>
      </c>
      <c r="B1" s="181"/>
      <c r="C1" s="181"/>
      <c r="D1" s="181"/>
      <c r="E1" s="182"/>
      <c r="F1" s="185" t="s">
        <v>324</v>
      </c>
      <c r="G1" s="187" t="s">
        <v>251</v>
      </c>
      <c r="H1" s="187" t="s">
        <v>252</v>
      </c>
      <c r="I1" s="187" t="s">
        <v>2</v>
      </c>
      <c r="J1" s="166" t="s">
        <v>246</v>
      </c>
      <c r="K1" s="166"/>
      <c r="L1" s="166"/>
      <c r="M1" s="166"/>
      <c r="N1" s="166"/>
      <c r="O1" s="166"/>
      <c r="P1" s="166"/>
      <c r="Q1" s="166"/>
      <c r="R1" s="166"/>
      <c r="S1" s="166" t="s">
        <v>245</v>
      </c>
      <c r="T1" s="166"/>
      <c r="U1" s="166"/>
      <c r="V1" s="166"/>
      <c r="W1" s="166"/>
      <c r="X1" s="166"/>
      <c r="Y1" s="166"/>
      <c r="Z1" s="166"/>
      <c r="AA1" s="166"/>
      <c r="AB1" s="165" t="s">
        <v>289</v>
      </c>
      <c r="AC1" s="165"/>
      <c r="AD1" s="165"/>
      <c r="AE1" s="165"/>
      <c r="AF1" s="172" t="s">
        <v>291</v>
      </c>
      <c r="AG1" s="172"/>
      <c r="AH1" s="172"/>
      <c r="AI1" s="165" t="s">
        <v>0</v>
      </c>
      <c r="AJ1" s="165"/>
      <c r="AK1" s="165" t="s">
        <v>269</v>
      </c>
      <c r="AL1" s="165"/>
      <c r="AM1" s="172" t="s">
        <v>247</v>
      </c>
      <c r="AN1" s="172"/>
      <c r="AO1" s="166" t="s">
        <v>248</v>
      </c>
      <c r="AP1" s="166"/>
      <c r="AQ1" s="166"/>
      <c r="AR1" s="165" t="s">
        <v>250</v>
      </c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</row>
    <row r="2" spans="1:71" ht="27.75" customHeight="1">
      <c r="A2" s="181"/>
      <c r="B2" s="181"/>
      <c r="C2" s="181"/>
      <c r="D2" s="181"/>
      <c r="E2" s="183"/>
      <c r="F2" s="186"/>
      <c r="G2" s="187"/>
      <c r="H2" s="187"/>
      <c r="I2" s="187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5"/>
      <c r="AC2" s="165"/>
      <c r="AD2" s="165"/>
      <c r="AE2" s="165"/>
      <c r="AF2" s="172"/>
      <c r="AG2" s="172"/>
      <c r="AH2" s="172"/>
      <c r="AI2" s="165"/>
      <c r="AJ2" s="165"/>
      <c r="AK2" s="165"/>
      <c r="AL2" s="165"/>
      <c r="AM2" s="172"/>
      <c r="AN2" s="172"/>
      <c r="AO2" s="166"/>
      <c r="AP2" s="166"/>
      <c r="AQ2" s="166"/>
      <c r="AR2" s="165" t="s">
        <v>314</v>
      </c>
      <c r="AS2" s="165"/>
      <c r="AT2" s="165"/>
      <c r="AU2" s="165"/>
      <c r="AV2" s="165" t="s">
        <v>290</v>
      </c>
      <c r="AW2" s="165"/>
      <c r="AX2" s="165"/>
      <c r="AY2" s="165"/>
      <c r="AZ2" s="165" t="s">
        <v>276</v>
      </c>
      <c r="BA2" s="165"/>
      <c r="BB2" s="165"/>
      <c r="BC2" s="165"/>
      <c r="BD2" s="165" t="s">
        <v>277</v>
      </c>
      <c r="BE2" s="165"/>
      <c r="BF2" s="165"/>
      <c r="BG2" s="165"/>
      <c r="BH2" s="165" t="s">
        <v>278</v>
      </c>
      <c r="BI2" s="165"/>
      <c r="BJ2" s="165"/>
      <c r="BK2" s="165"/>
      <c r="BL2" s="165" t="s">
        <v>279</v>
      </c>
      <c r="BM2" s="165"/>
      <c r="BN2" s="165"/>
      <c r="BO2" s="165"/>
      <c r="BP2" s="165" t="s">
        <v>1</v>
      </c>
      <c r="BQ2" s="165"/>
      <c r="BR2" s="165"/>
      <c r="BS2" s="165"/>
    </row>
    <row r="3" spans="1:71" ht="27.75" customHeight="1">
      <c r="A3" s="181"/>
      <c r="B3" s="181"/>
      <c r="C3" s="181"/>
      <c r="D3" s="181"/>
      <c r="E3" s="183"/>
      <c r="F3" s="186"/>
      <c r="G3" s="187"/>
      <c r="H3" s="187"/>
      <c r="I3" s="187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5"/>
      <c r="AC3" s="165"/>
      <c r="AD3" s="165"/>
      <c r="AE3" s="165"/>
      <c r="AF3" s="172"/>
      <c r="AG3" s="172"/>
      <c r="AH3" s="172"/>
      <c r="AI3" s="165"/>
      <c r="AJ3" s="165"/>
      <c r="AK3" s="165"/>
      <c r="AL3" s="165"/>
      <c r="AM3" s="172"/>
      <c r="AN3" s="172"/>
      <c r="AO3" s="166"/>
      <c r="AP3" s="166"/>
      <c r="AQ3" s="166"/>
      <c r="AR3" s="165" t="s">
        <v>272</v>
      </c>
      <c r="AS3" s="165"/>
      <c r="AT3" s="165" t="s">
        <v>273</v>
      </c>
      <c r="AU3" s="165"/>
      <c r="AV3" s="165" t="s">
        <v>272</v>
      </c>
      <c r="AW3" s="165"/>
      <c r="AX3" s="165" t="s">
        <v>273</v>
      </c>
      <c r="AY3" s="165"/>
      <c r="AZ3" s="165" t="s">
        <v>272</v>
      </c>
      <c r="BA3" s="165"/>
      <c r="BB3" s="165" t="s">
        <v>273</v>
      </c>
      <c r="BC3" s="165"/>
      <c r="BD3" s="165" t="s">
        <v>272</v>
      </c>
      <c r="BE3" s="165"/>
      <c r="BF3" s="165" t="s">
        <v>273</v>
      </c>
      <c r="BG3" s="165"/>
      <c r="BH3" s="165" t="s">
        <v>272</v>
      </c>
      <c r="BI3" s="165"/>
      <c r="BJ3" s="165" t="s">
        <v>273</v>
      </c>
      <c r="BK3" s="165"/>
      <c r="BL3" s="165" t="s">
        <v>272</v>
      </c>
      <c r="BM3" s="165"/>
      <c r="BN3" s="165" t="s">
        <v>273</v>
      </c>
      <c r="BO3" s="165"/>
      <c r="BP3" s="165" t="s">
        <v>272</v>
      </c>
      <c r="BQ3" s="165"/>
      <c r="BR3" s="165" t="s">
        <v>273</v>
      </c>
      <c r="BS3" s="165"/>
    </row>
    <row r="4" spans="1:122" ht="108.75" customHeight="1">
      <c r="A4" s="181"/>
      <c r="B4" s="181"/>
      <c r="C4" s="181"/>
      <c r="D4" s="181"/>
      <c r="E4" s="184"/>
      <c r="F4" s="186"/>
      <c r="G4" s="187"/>
      <c r="H4" s="187"/>
      <c r="I4" s="187"/>
      <c r="J4" s="6" t="s">
        <v>257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257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266</v>
      </c>
      <c r="AC4" s="6" t="s">
        <v>280</v>
      </c>
      <c r="AD4" s="6" t="s">
        <v>281</v>
      </c>
      <c r="AE4" s="6" t="s">
        <v>282</v>
      </c>
      <c r="AF4" s="6" t="s">
        <v>11</v>
      </c>
      <c r="AG4" s="6" t="s">
        <v>267</v>
      </c>
      <c r="AH4" s="6" t="s">
        <v>268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270</v>
      </c>
      <c r="AP4" s="6" t="s">
        <v>271</v>
      </c>
      <c r="AQ4" s="6" t="s">
        <v>249</v>
      </c>
      <c r="AR4" s="6" t="s">
        <v>274</v>
      </c>
      <c r="AS4" s="6" t="s">
        <v>275</v>
      </c>
      <c r="AT4" s="6" t="s">
        <v>274</v>
      </c>
      <c r="AU4" s="6" t="s">
        <v>275</v>
      </c>
      <c r="AV4" s="6" t="s">
        <v>274</v>
      </c>
      <c r="AW4" s="6" t="s">
        <v>275</v>
      </c>
      <c r="AX4" s="6" t="s">
        <v>274</v>
      </c>
      <c r="AY4" s="6" t="s">
        <v>275</v>
      </c>
      <c r="AZ4" s="6" t="s">
        <v>274</v>
      </c>
      <c r="BA4" s="6" t="s">
        <v>275</v>
      </c>
      <c r="BB4" s="6" t="s">
        <v>274</v>
      </c>
      <c r="BC4" s="6" t="s">
        <v>275</v>
      </c>
      <c r="BD4" s="6" t="s">
        <v>274</v>
      </c>
      <c r="BE4" s="6" t="s">
        <v>275</v>
      </c>
      <c r="BF4" s="6" t="s">
        <v>274</v>
      </c>
      <c r="BG4" s="6" t="s">
        <v>275</v>
      </c>
      <c r="BH4" s="6" t="s">
        <v>274</v>
      </c>
      <c r="BI4" s="6" t="s">
        <v>275</v>
      </c>
      <c r="BJ4" s="6" t="s">
        <v>274</v>
      </c>
      <c r="BK4" s="53" t="s">
        <v>275</v>
      </c>
      <c r="BL4" s="6" t="s">
        <v>274</v>
      </c>
      <c r="BM4" s="6" t="s">
        <v>275</v>
      </c>
      <c r="BN4" s="6" t="s">
        <v>274</v>
      </c>
      <c r="BO4" s="6" t="s">
        <v>275</v>
      </c>
      <c r="BP4" s="6" t="s">
        <v>274</v>
      </c>
      <c r="BQ4" s="6" t="s">
        <v>275</v>
      </c>
      <c r="BR4" s="6" t="s">
        <v>274</v>
      </c>
      <c r="BS4" s="6" t="s">
        <v>275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s="2" customFormat="1" ht="17.25" customHeight="1">
      <c r="A5" s="11">
        <v>1</v>
      </c>
      <c r="B5" s="11" t="s">
        <v>292</v>
      </c>
      <c r="C5" s="11">
        <v>9490</v>
      </c>
      <c r="D5" s="18" t="s">
        <v>117</v>
      </c>
      <c r="E5" s="18">
        <f>IF(F5="Y",1,"")</f>
      </c>
      <c r="F5" s="19" t="s">
        <v>316</v>
      </c>
      <c r="G5" s="121">
        <f>SUM(J5:R5)</f>
        <v>31</v>
      </c>
      <c r="H5" s="121">
        <f>SUM(S5:AA5)</f>
        <v>7</v>
      </c>
      <c r="I5" s="20"/>
      <c r="J5" s="22"/>
      <c r="K5" s="21">
        <v>1</v>
      </c>
      <c r="L5" s="21">
        <v>2</v>
      </c>
      <c r="M5" s="21">
        <v>6</v>
      </c>
      <c r="N5" s="21">
        <v>5</v>
      </c>
      <c r="O5" s="21">
        <v>1</v>
      </c>
      <c r="P5" s="21">
        <v>6</v>
      </c>
      <c r="Q5" s="21">
        <v>8</v>
      </c>
      <c r="R5" s="21">
        <v>2</v>
      </c>
      <c r="S5" s="22"/>
      <c r="T5" s="21"/>
      <c r="U5" s="21">
        <v>1</v>
      </c>
      <c r="V5" s="21">
        <v>2</v>
      </c>
      <c r="W5" s="21">
        <v>2</v>
      </c>
      <c r="X5" s="21"/>
      <c r="Y5" s="21"/>
      <c r="Z5" s="21">
        <v>1</v>
      </c>
      <c r="AA5" s="21">
        <v>1</v>
      </c>
      <c r="AB5" s="22"/>
      <c r="AC5" s="22"/>
      <c r="AD5" s="22"/>
      <c r="AE5" s="22"/>
      <c r="AF5" s="22"/>
      <c r="AG5" s="22"/>
      <c r="AH5" s="22"/>
      <c r="AI5" s="22">
        <v>2</v>
      </c>
      <c r="AJ5" s="22"/>
      <c r="AK5" s="48"/>
      <c r="AL5" s="22"/>
      <c r="AM5" s="48"/>
      <c r="AN5" s="48"/>
      <c r="AO5" s="21"/>
      <c r="AP5" s="21"/>
      <c r="AQ5" s="21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</row>
    <row r="6" spans="1:71" s="2" customFormat="1" ht="17.25" customHeight="1">
      <c r="A6" s="11">
        <f aca="true" t="shared" si="0" ref="A6:A19">+A5+1</f>
        <v>2</v>
      </c>
      <c r="B6" s="11" t="s">
        <v>292</v>
      </c>
      <c r="C6" s="16">
        <v>9483</v>
      </c>
      <c r="D6" s="18" t="s">
        <v>106</v>
      </c>
      <c r="E6" s="18">
        <f aca="true" t="shared" si="1" ref="E6:E21">IF(F6="Y",1,"")</f>
      </c>
      <c r="F6" s="19" t="s">
        <v>316</v>
      </c>
      <c r="G6" s="121">
        <f aca="true" t="shared" si="2" ref="G6:G19">SUM(J6:R6)</f>
        <v>7</v>
      </c>
      <c r="H6" s="121">
        <f aca="true" t="shared" si="3" ref="H6:H19">SUM(S6:AA6)</f>
        <v>3</v>
      </c>
      <c r="I6" s="20"/>
      <c r="J6" s="22"/>
      <c r="K6" s="21"/>
      <c r="L6" s="21"/>
      <c r="M6" s="21">
        <v>2</v>
      </c>
      <c r="N6" s="21">
        <v>2</v>
      </c>
      <c r="O6" s="21">
        <v>1</v>
      </c>
      <c r="P6" s="21"/>
      <c r="Q6" s="21">
        <v>1</v>
      </c>
      <c r="R6" s="21">
        <v>1</v>
      </c>
      <c r="S6" s="22"/>
      <c r="T6" s="21"/>
      <c r="U6" s="21"/>
      <c r="V6" s="21"/>
      <c r="W6" s="21">
        <v>2</v>
      </c>
      <c r="X6" s="21"/>
      <c r="Y6" s="21"/>
      <c r="Z6" s="21"/>
      <c r="AA6" s="21">
        <v>1</v>
      </c>
      <c r="AB6" s="22"/>
      <c r="AC6" s="22"/>
      <c r="AD6" s="22"/>
      <c r="AE6" s="22"/>
      <c r="AF6" s="22"/>
      <c r="AG6" s="22"/>
      <c r="AH6" s="22"/>
      <c r="AI6" s="22"/>
      <c r="AJ6" s="22"/>
      <c r="AK6" s="48"/>
      <c r="AL6" s="22"/>
      <c r="AM6" s="48"/>
      <c r="AN6" s="48"/>
      <c r="AO6" s="21"/>
      <c r="AP6" s="21"/>
      <c r="AQ6" s="21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</row>
    <row r="7" spans="1:71" s="7" customFormat="1" ht="17.25" customHeight="1">
      <c r="A7" s="11">
        <f t="shared" si="0"/>
        <v>3</v>
      </c>
      <c r="B7" s="11" t="s">
        <v>292</v>
      </c>
      <c r="C7" s="16">
        <v>9863</v>
      </c>
      <c r="D7" s="18" t="s">
        <v>310</v>
      </c>
      <c r="E7" s="18">
        <f t="shared" si="1"/>
      </c>
      <c r="F7" s="19" t="s">
        <v>316</v>
      </c>
      <c r="G7" s="121">
        <f t="shared" si="2"/>
        <v>0</v>
      </c>
      <c r="H7" s="121">
        <f t="shared" si="3"/>
        <v>0</v>
      </c>
      <c r="I7" s="20"/>
      <c r="J7" s="23"/>
      <c r="K7" s="21"/>
      <c r="L7" s="21"/>
      <c r="M7" s="21"/>
      <c r="N7" s="21"/>
      <c r="O7" s="21"/>
      <c r="P7" s="21"/>
      <c r="Q7" s="21"/>
      <c r="R7" s="21"/>
      <c r="S7" s="23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71" s="7" customFormat="1" ht="17.25" customHeight="1">
      <c r="A8" s="11">
        <f t="shared" si="0"/>
        <v>4</v>
      </c>
      <c r="B8" s="11" t="s">
        <v>292</v>
      </c>
      <c r="C8" s="16">
        <v>9494</v>
      </c>
      <c r="D8" s="18" t="s">
        <v>107</v>
      </c>
      <c r="E8" s="18">
        <f t="shared" si="1"/>
      </c>
      <c r="F8" s="19" t="s">
        <v>316</v>
      </c>
      <c r="G8" s="121">
        <f t="shared" si="2"/>
        <v>18</v>
      </c>
      <c r="H8" s="121">
        <f t="shared" si="3"/>
        <v>13</v>
      </c>
      <c r="I8" s="20"/>
      <c r="J8" s="22"/>
      <c r="K8" s="21"/>
      <c r="L8" s="21">
        <v>5</v>
      </c>
      <c r="M8" s="21">
        <v>4</v>
      </c>
      <c r="N8" s="21">
        <v>6</v>
      </c>
      <c r="O8" s="21"/>
      <c r="P8" s="21">
        <v>2</v>
      </c>
      <c r="Q8" s="21">
        <v>1</v>
      </c>
      <c r="R8" s="21"/>
      <c r="S8" s="22"/>
      <c r="T8" s="21">
        <v>2</v>
      </c>
      <c r="U8" s="21">
        <v>1</v>
      </c>
      <c r="V8" s="21">
        <v>2</v>
      </c>
      <c r="W8" s="21">
        <v>2</v>
      </c>
      <c r="X8" s="21"/>
      <c r="Y8" s="21">
        <v>2</v>
      </c>
      <c r="Z8" s="21">
        <v>3</v>
      </c>
      <c r="AA8" s="21">
        <v>1</v>
      </c>
      <c r="AB8" s="22"/>
      <c r="AC8" s="22"/>
      <c r="AD8" s="22"/>
      <c r="AE8" s="22"/>
      <c r="AF8" s="22"/>
      <c r="AG8" s="22"/>
      <c r="AH8" s="22"/>
      <c r="AI8" s="22">
        <v>1</v>
      </c>
      <c r="AJ8" s="22"/>
      <c r="AK8" s="48"/>
      <c r="AL8" s="22"/>
      <c r="AM8" s="48"/>
      <c r="AN8" s="48"/>
      <c r="AO8" s="21"/>
      <c r="AP8" s="21" t="s">
        <v>14</v>
      </c>
      <c r="AQ8" s="21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</row>
    <row r="9" spans="1:71" s="7" customFormat="1" ht="17.25" customHeight="1">
      <c r="A9" s="11">
        <f t="shared" si="0"/>
        <v>5</v>
      </c>
      <c r="B9" s="11" t="s">
        <v>292</v>
      </c>
      <c r="C9" s="16">
        <v>9485</v>
      </c>
      <c r="D9" s="18" t="s">
        <v>108</v>
      </c>
      <c r="E9" s="18">
        <f t="shared" si="1"/>
      </c>
      <c r="F9" s="19" t="s">
        <v>316</v>
      </c>
      <c r="G9" s="121">
        <f t="shared" si="2"/>
        <v>15</v>
      </c>
      <c r="H9" s="121">
        <f t="shared" si="3"/>
        <v>0</v>
      </c>
      <c r="I9" s="20"/>
      <c r="J9" s="22"/>
      <c r="K9" s="21"/>
      <c r="L9" s="21">
        <v>1</v>
      </c>
      <c r="M9" s="21">
        <v>3</v>
      </c>
      <c r="N9" s="21">
        <v>7</v>
      </c>
      <c r="O9" s="21" t="s">
        <v>14</v>
      </c>
      <c r="P9" s="21">
        <v>1</v>
      </c>
      <c r="Q9" s="21">
        <v>2</v>
      </c>
      <c r="R9" s="21">
        <v>1</v>
      </c>
      <c r="S9" s="22">
        <v>0</v>
      </c>
      <c r="T9" s="21"/>
      <c r="U9" s="21"/>
      <c r="V9" s="21"/>
      <c r="W9" s="21"/>
      <c r="X9" s="21"/>
      <c r="Y9" s="21"/>
      <c r="Z9" s="21"/>
      <c r="AA9" s="21"/>
      <c r="AB9" s="22"/>
      <c r="AC9" s="22"/>
      <c r="AD9" s="22"/>
      <c r="AE9" s="22"/>
      <c r="AF9" s="22"/>
      <c r="AG9" s="22"/>
      <c r="AH9" s="22"/>
      <c r="AI9" s="22">
        <v>2</v>
      </c>
      <c r="AJ9" s="22" t="s">
        <v>14</v>
      </c>
      <c r="AK9" s="48"/>
      <c r="AL9" s="22"/>
      <c r="AM9" s="48"/>
      <c r="AN9" s="48"/>
      <c r="AO9" s="21"/>
      <c r="AP9" s="21"/>
      <c r="AQ9" s="21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</row>
    <row r="10" spans="1:71" s="2" customFormat="1" ht="17.25" customHeight="1">
      <c r="A10" s="11">
        <f t="shared" si="0"/>
        <v>6</v>
      </c>
      <c r="B10" s="11" t="s">
        <v>292</v>
      </c>
      <c r="C10" s="16">
        <v>9486</v>
      </c>
      <c r="D10" s="18" t="s">
        <v>109</v>
      </c>
      <c r="E10" s="18">
        <f t="shared" si="1"/>
      </c>
      <c r="F10" s="19" t="s">
        <v>316</v>
      </c>
      <c r="G10" s="121">
        <f t="shared" si="2"/>
        <v>15</v>
      </c>
      <c r="H10" s="121">
        <f t="shared" si="3"/>
        <v>15</v>
      </c>
      <c r="I10" s="20"/>
      <c r="J10" s="22"/>
      <c r="K10" s="21"/>
      <c r="L10" s="21"/>
      <c r="M10" s="21">
        <v>3</v>
      </c>
      <c r="N10" s="21">
        <v>4</v>
      </c>
      <c r="O10" s="21"/>
      <c r="P10" s="21"/>
      <c r="Q10" s="21">
        <v>4</v>
      </c>
      <c r="R10" s="21">
        <v>4</v>
      </c>
      <c r="S10" s="22"/>
      <c r="T10" s="21"/>
      <c r="U10" s="21">
        <v>6</v>
      </c>
      <c r="V10" s="21">
        <v>4</v>
      </c>
      <c r="W10" s="21">
        <v>4</v>
      </c>
      <c r="X10" s="21"/>
      <c r="Y10" s="21"/>
      <c r="Z10" s="21">
        <v>1</v>
      </c>
      <c r="AA10" s="21"/>
      <c r="AB10" s="22"/>
      <c r="AC10" s="22"/>
      <c r="AD10" s="22">
        <v>2</v>
      </c>
      <c r="AE10" s="22"/>
      <c r="AF10" s="22"/>
      <c r="AG10" s="22"/>
      <c r="AH10" s="22">
        <v>10</v>
      </c>
      <c r="AI10" s="22">
        <v>6</v>
      </c>
      <c r="AJ10" s="22"/>
      <c r="AK10" s="48"/>
      <c r="AL10" s="22"/>
      <c r="AM10" s="48"/>
      <c r="AN10" s="48"/>
      <c r="AO10" s="21"/>
      <c r="AP10" s="21"/>
      <c r="AQ10" s="21"/>
      <c r="AR10" s="48"/>
      <c r="AS10" s="48"/>
      <c r="AT10" s="48">
        <v>6</v>
      </c>
      <c r="AU10" s="48">
        <v>7</v>
      </c>
      <c r="AV10" s="48"/>
      <c r="AW10" s="48"/>
      <c r="AX10" s="48"/>
      <c r="AY10" s="48"/>
      <c r="AZ10" s="48"/>
      <c r="BA10" s="48"/>
      <c r="BB10" s="48">
        <v>3</v>
      </c>
      <c r="BC10" s="48">
        <v>3</v>
      </c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>
        <v>2</v>
      </c>
      <c r="BO10" s="48">
        <v>5</v>
      </c>
      <c r="BP10" s="48"/>
      <c r="BQ10" s="48"/>
      <c r="BR10" s="48"/>
      <c r="BS10" s="48"/>
    </row>
    <row r="11" spans="1:71" s="7" customFormat="1" ht="17.25" customHeight="1">
      <c r="A11" s="11">
        <f t="shared" si="0"/>
        <v>7</v>
      </c>
      <c r="B11" s="11" t="s">
        <v>292</v>
      </c>
      <c r="C11" s="16">
        <v>9487</v>
      </c>
      <c r="D11" s="18" t="s">
        <v>110</v>
      </c>
      <c r="E11" s="18">
        <f t="shared" si="1"/>
      </c>
      <c r="F11" s="19" t="s">
        <v>316</v>
      </c>
      <c r="G11" s="121">
        <f t="shared" si="2"/>
        <v>45</v>
      </c>
      <c r="H11" s="121">
        <f t="shared" si="3"/>
        <v>0</v>
      </c>
      <c r="I11" s="20"/>
      <c r="J11" s="22"/>
      <c r="K11" s="21">
        <v>12</v>
      </c>
      <c r="L11" s="21"/>
      <c r="M11" s="21">
        <v>15</v>
      </c>
      <c r="N11" s="21">
        <v>1</v>
      </c>
      <c r="O11" s="21">
        <v>8</v>
      </c>
      <c r="P11" s="21"/>
      <c r="Q11" s="21">
        <v>7</v>
      </c>
      <c r="R11" s="21">
        <v>2</v>
      </c>
      <c r="S11" s="22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  <c r="AE11" s="22"/>
      <c r="AF11" s="22"/>
      <c r="AG11" s="22"/>
      <c r="AH11" s="22"/>
      <c r="AI11" s="22" t="s">
        <v>14</v>
      </c>
      <c r="AJ11" s="22" t="s">
        <v>14</v>
      </c>
      <c r="AK11" s="48"/>
      <c r="AL11" s="22"/>
      <c r="AM11" s="48"/>
      <c r="AN11" s="48"/>
      <c r="AO11" s="21">
        <v>13</v>
      </c>
      <c r="AP11" s="21">
        <v>6</v>
      </c>
      <c r="AQ11" s="21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</row>
    <row r="12" spans="1:71" s="7" customFormat="1" ht="17.25" customHeight="1">
      <c r="A12" s="11">
        <f t="shared" si="0"/>
        <v>8</v>
      </c>
      <c r="B12" s="11" t="s">
        <v>292</v>
      </c>
      <c r="C12" s="16">
        <v>9488</v>
      </c>
      <c r="D12" s="18" t="s">
        <v>111</v>
      </c>
      <c r="E12" s="18">
        <f t="shared" si="1"/>
      </c>
      <c r="F12" s="19" t="s">
        <v>316</v>
      </c>
      <c r="G12" s="121">
        <f t="shared" si="2"/>
        <v>22</v>
      </c>
      <c r="H12" s="121">
        <f t="shared" si="3"/>
        <v>5</v>
      </c>
      <c r="I12" s="20"/>
      <c r="J12" s="22"/>
      <c r="K12" s="21"/>
      <c r="L12" s="21">
        <v>5</v>
      </c>
      <c r="M12" s="21">
        <v>4</v>
      </c>
      <c r="N12" s="21">
        <v>3</v>
      </c>
      <c r="O12" s="21"/>
      <c r="P12" s="21">
        <v>4</v>
      </c>
      <c r="Q12" s="21">
        <v>4</v>
      </c>
      <c r="R12" s="21">
        <v>2</v>
      </c>
      <c r="S12" s="22"/>
      <c r="T12" s="21"/>
      <c r="U12" s="21">
        <v>1</v>
      </c>
      <c r="V12" s="21"/>
      <c r="W12" s="21">
        <v>2</v>
      </c>
      <c r="X12" s="21"/>
      <c r="Y12" s="21"/>
      <c r="Z12" s="21"/>
      <c r="AA12" s="21">
        <v>2</v>
      </c>
      <c r="AB12" s="22"/>
      <c r="AC12" s="22"/>
      <c r="AD12" s="22"/>
      <c r="AE12" s="22"/>
      <c r="AF12" s="22"/>
      <c r="AG12" s="22"/>
      <c r="AH12" s="22"/>
      <c r="AI12" s="22"/>
      <c r="AJ12" s="22" t="s">
        <v>14</v>
      </c>
      <c r="AK12" s="48"/>
      <c r="AL12" s="22"/>
      <c r="AM12" s="48"/>
      <c r="AN12" s="48"/>
      <c r="AO12" s="21" t="s">
        <v>14</v>
      </c>
      <c r="AP12" s="21" t="s">
        <v>14</v>
      </c>
      <c r="AQ12" s="21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</row>
    <row r="13" spans="1:71" s="7" customFormat="1" ht="17.25" customHeight="1">
      <c r="A13" s="11">
        <f t="shared" si="0"/>
        <v>9</v>
      </c>
      <c r="B13" s="11" t="s">
        <v>292</v>
      </c>
      <c r="C13" s="16">
        <v>9476</v>
      </c>
      <c r="D13" s="18" t="s">
        <v>112</v>
      </c>
      <c r="E13" s="18">
        <f t="shared" si="1"/>
      </c>
      <c r="F13" s="19" t="s">
        <v>316</v>
      </c>
      <c r="G13" s="121">
        <f t="shared" si="2"/>
        <v>11</v>
      </c>
      <c r="H13" s="121">
        <f t="shared" si="3"/>
        <v>0</v>
      </c>
      <c r="I13" s="20"/>
      <c r="J13" s="22"/>
      <c r="K13" s="21"/>
      <c r="L13" s="21">
        <v>3</v>
      </c>
      <c r="M13" s="21">
        <v>6</v>
      </c>
      <c r="N13" s="21"/>
      <c r="O13" s="21"/>
      <c r="P13" s="21"/>
      <c r="Q13" s="21"/>
      <c r="R13" s="21">
        <v>2</v>
      </c>
      <c r="S13" s="22"/>
      <c r="T13" s="21"/>
      <c r="U13" s="21"/>
      <c r="V13" s="21"/>
      <c r="W13" s="21"/>
      <c r="X13" s="21"/>
      <c r="Y13" s="21"/>
      <c r="Z13" s="21"/>
      <c r="AA13" s="21"/>
      <c r="AB13" s="22"/>
      <c r="AC13" s="22"/>
      <c r="AD13" s="22"/>
      <c r="AE13" s="22"/>
      <c r="AF13" s="22"/>
      <c r="AG13" s="22"/>
      <c r="AH13" s="22"/>
      <c r="AI13" s="22" t="s">
        <v>14</v>
      </c>
      <c r="AJ13" s="22" t="s">
        <v>14</v>
      </c>
      <c r="AK13" s="48"/>
      <c r="AL13" s="22"/>
      <c r="AM13" s="48"/>
      <c r="AN13" s="48"/>
      <c r="AO13" s="21"/>
      <c r="AP13" s="21" t="s">
        <v>14</v>
      </c>
      <c r="AQ13" s="21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</row>
    <row r="14" spans="1:71" s="7" customFormat="1" ht="17.25" customHeight="1">
      <c r="A14" s="11">
        <f t="shared" si="0"/>
        <v>10</v>
      </c>
      <c r="B14" s="11" t="s">
        <v>292</v>
      </c>
      <c r="C14" s="16">
        <v>18603</v>
      </c>
      <c r="D14" s="18" t="s">
        <v>311</v>
      </c>
      <c r="E14" s="18">
        <f t="shared" si="1"/>
      </c>
      <c r="F14" s="19" t="s">
        <v>316</v>
      </c>
      <c r="G14" s="121">
        <f t="shared" si="2"/>
        <v>0</v>
      </c>
      <c r="H14" s="121">
        <f t="shared" si="3"/>
        <v>0</v>
      </c>
      <c r="I14" s="20"/>
      <c r="J14" s="4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5"/>
      <c r="AP14" s="45"/>
      <c r="AQ14" s="45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</row>
    <row r="15" spans="1:71" s="2" customFormat="1" ht="17.25" customHeight="1">
      <c r="A15" s="11">
        <f t="shared" si="0"/>
        <v>11</v>
      </c>
      <c r="B15" s="11" t="s">
        <v>292</v>
      </c>
      <c r="C15" s="16">
        <v>18082</v>
      </c>
      <c r="D15" s="18" t="s">
        <v>312</v>
      </c>
      <c r="E15" s="18">
        <f t="shared" si="1"/>
      </c>
      <c r="F15" s="19" t="s">
        <v>316</v>
      </c>
      <c r="G15" s="121">
        <f t="shared" si="2"/>
        <v>0</v>
      </c>
      <c r="H15" s="121">
        <f t="shared" si="3"/>
        <v>0</v>
      </c>
      <c r="I15" s="20"/>
      <c r="J15" s="22"/>
      <c r="K15" s="21"/>
      <c r="L15" s="21"/>
      <c r="M15" s="21"/>
      <c r="N15" s="21"/>
      <c r="O15" s="21"/>
      <c r="P15" s="21"/>
      <c r="Q15" s="21"/>
      <c r="R15" s="21"/>
      <c r="S15" s="22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1"/>
      <c r="AP15" s="21"/>
      <c r="AQ15" s="21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s="8" customFormat="1" ht="17.25" customHeight="1">
      <c r="A16" s="11">
        <f t="shared" si="0"/>
        <v>12</v>
      </c>
      <c r="B16" s="11" t="s">
        <v>292</v>
      </c>
      <c r="C16" s="16">
        <v>9489</v>
      </c>
      <c r="D16" s="18" t="s">
        <v>113</v>
      </c>
      <c r="E16" s="18">
        <f t="shared" si="1"/>
      </c>
      <c r="F16" s="19" t="s">
        <v>316</v>
      </c>
      <c r="G16" s="121">
        <f t="shared" si="2"/>
        <v>14</v>
      </c>
      <c r="H16" s="121">
        <f t="shared" si="3"/>
        <v>21</v>
      </c>
      <c r="I16" s="20"/>
      <c r="J16" s="22"/>
      <c r="K16" s="21"/>
      <c r="L16" s="21">
        <v>4</v>
      </c>
      <c r="M16" s="21">
        <v>4</v>
      </c>
      <c r="N16" s="21">
        <v>1</v>
      </c>
      <c r="O16" s="21">
        <v>1</v>
      </c>
      <c r="P16" s="21"/>
      <c r="Q16" s="21">
        <v>4</v>
      </c>
      <c r="R16" s="21"/>
      <c r="S16" s="22"/>
      <c r="T16" s="21">
        <v>2</v>
      </c>
      <c r="U16" s="21">
        <v>4</v>
      </c>
      <c r="V16" s="21">
        <v>8</v>
      </c>
      <c r="W16" s="21"/>
      <c r="X16" s="21">
        <v>4</v>
      </c>
      <c r="Y16" s="21"/>
      <c r="Z16" s="21">
        <v>3</v>
      </c>
      <c r="AA16" s="21"/>
      <c r="AB16" s="22"/>
      <c r="AC16" s="22"/>
      <c r="AD16" s="22"/>
      <c r="AE16" s="22"/>
      <c r="AF16" s="22"/>
      <c r="AG16" s="22"/>
      <c r="AH16" s="22"/>
      <c r="AI16" s="22">
        <v>5</v>
      </c>
      <c r="AJ16" s="22" t="s">
        <v>14</v>
      </c>
      <c r="AK16" s="48"/>
      <c r="AL16" s="22"/>
      <c r="AM16" s="48"/>
      <c r="AN16" s="48"/>
      <c r="AO16" s="21">
        <v>5</v>
      </c>
      <c r="AP16" s="21" t="s">
        <v>14</v>
      </c>
      <c r="AQ16" s="21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</row>
    <row r="17" spans="1:71" s="8" customFormat="1" ht="17.25" customHeight="1">
      <c r="A17" s="11">
        <f t="shared" si="0"/>
        <v>13</v>
      </c>
      <c r="B17" s="11" t="s">
        <v>292</v>
      </c>
      <c r="C17" s="11">
        <v>9859</v>
      </c>
      <c r="D17" s="18" t="s">
        <v>114</v>
      </c>
      <c r="E17" s="18">
        <f t="shared" si="1"/>
      </c>
      <c r="F17" s="19" t="s">
        <v>316</v>
      </c>
      <c r="G17" s="121">
        <f t="shared" si="2"/>
        <v>49</v>
      </c>
      <c r="H17" s="121">
        <f t="shared" si="3"/>
        <v>6</v>
      </c>
      <c r="I17" s="20"/>
      <c r="J17" s="22"/>
      <c r="K17" s="21">
        <v>10</v>
      </c>
      <c r="L17" s="21">
        <v>6</v>
      </c>
      <c r="M17" s="21">
        <v>8</v>
      </c>
      <c r="N17" s="21">
        <v>4</v>
      </c>
      <c r="O17" s="21">
        <v>8</v>
      </c>
      <c r="P17" s="21">
        <v>2</v>
      </c>
      <c r="Q17" s="21">
        <v>8</v>
      </c>
      <c r="R17" s="21">
        <v>3</v>
      </c>
      <c r="S17" s="22"/>
      <c r="T17" s="21">
        <v>6</v>
      </c>
      <c r="U17" s="21"/>
      <c r="V17" s="21"/>
      <c r="W17" s="21"/>
      <c r="X17" s="21"/>
      <c r="Y17" s="21"/>
      <c r="Z17" s="21"/>
      <c r="AA17" s="21"/>
      <c r="AB17" s="22"/>
      <c r="AC17" s="22"/>
      <c r="AD17" s="22"/>
      <c r="AE17" s="22"/>
      <c r="AF17" s="22"/>
      <c r="AG17" s="22"/>
      <c r="AH17" s="22"/>
      <c r="AI17" s="22">
        <v>5</v>
      </c>
      <c r="AJ17" s="22"/>
      <c r="AK17" s="48"/>
      <c r="AL17" s="22"/>
      <c r="AM17" s="48"/>
      <c r="AN17" s="48"/>
      <c r="AO17" s="21">
        <v>3</v>
      </c>
      <c r="AP17" s="21">
        <v>2</v>
      </c>
      <c r="AQ17" s="21">
        <v>4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</row>
    <row r="18" spans="1:71" s="8" customFormat="1" ht="17.25" customHeight="1">
      <c r="A18" s="11">
        <f t="shared" si="0"/>
        <v>14</v>
      </c>
      <c r="B18" s="11" t="s">
        <v>292</v>
      </c>
      <c r="C18" s="11">
        <v>9492</v>
      </c>
      <c r="D18" s="18" t="s">
        <v>115</v>
      </c>
      <c r="E18" s="18">
        <f t="shared" si="1"/>
      </c>
      <c r="F18" s="19" t="s">
        <v>316</v>
      </c>
      <c r="G18" s="121">
        <f t="shared" si="2"/>
        <v>8</v>
      </c>
      <c r="H18" s="121">
        <f t="shared" si="3"/>
        <v>0</v>
      </c>
      <c r="I18" s="20"/>
      <c r="J18" s="22"/>
      <c r="K18" s="21">
        <v>1</v>
      </c>
      <c r="L18" s="21"/>
      <c r="M18" s="21">
        <v>3</v>
      </c>
      <c r="N18" s="21">
        <v>1</v>
      </c>
      <c r="O18" s="21" t="s">
        <v>14</v>
      </c>
      <c r="P18" s="21"/>
      <c r="Q18" s="21">
        <v>3</v>
      </c>
      <c r="R18" s="21" t="s">
        <v>14</v>
      </c>
      <c r="S18" s="22"/>
      <c r="T18" s="21"/>
      <c r="U18" s="21"/>
      <c r="V18" s="21"/>
      <c r="W18" s="21"/>
      <c r="X18" s="21"/>
      <c r="Y18" s="21"/>
      <c r="Z18" s="21"/>
      <c r="AA18" s="21"/>
      <c r="AB18" s="22"/>
      <c r="AC18" s="22"/>
      <c r="AD18" s="22"/>
      <c r="AE18" s="22"/>
      <c r="AF18" s="22"/>
      <c r="AG18" s="22"/>
      <c r="AH18" s="22"/>
      <c r="AI18" s="22" t="s">
        <v>14</v>
      </c>
      <c r="AJ18" s="22" t="s">
        <v>14</v>
      </c>
      <c r="AK18" s="48"/>
      <c r="AL18" s="22"/>
      <c r="AM18" s="48"/>
      <c r="AN18" s="48"/>
      <c r="AO18" s="21">
        <v>2</v>
      </c>
      <c r="AP18" s="21" t="s">
        <v>14</v>
      </c>
      <c r="AQ18" s="21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</row>
    <row r="19" spans="1:71" s="8" customFormat="1" ht="17.25" customHeight="1">
      <c r="A19" s="73">
        <f t="shared" si="0"/>
        <v>15</v>
      </c>
      <c r="B19" s="73" t="s">
        <v>292</v>
      </c>
      <c r="C19" s="73">
        <v>9493</v>
      </c>
      <c r="D19" s="72" t="s">
        <v>116</v>
      </c>
      <c r="E19" s="18">
        <f t="shared" si="1"/>
      </c>
      <c r="F19" s="19" t="s">
        <v>316</v>
      </c>
      <c r="G19" s="121">
        <f t="shared" si="2"/>
        <v>31</v>
      </c>
      <c r="H19" s="121">
        <f t="shared" si="3"/>
        <v>9</v>
      </c>
      <c r="I19" s="20"/>
      <c r="J19" s="22"/>
      <c r="K19" s="21"/>
      <c r="L19" s="21">
        <v>8</v>
      </c>
      <c r="M19" s="21">
        <v>6</v>
      </c>
      <c r="N19" s="21"/>
      <c r="O19" s="21"/>
      <c r="P19" s="21">
        <v>8</v>
      </c>
      <c r="Q19" s="21">
        <v>6</v>
      </c>
      <c r="R19" s="21">
        <v>3</v>
      </c>
      <c r="S19" s="22"/>
      <c r="T19" s="21"/>
      <c r="U19" s="21">
        <v>4</v>
      </c>
      <c r="V19" s="21">
        <v>2</v>
      </c>
      <c r="W19" s="21"/>
      <c r="X19" s="21"/>
      <c r="Y19" s="21">
        <v>3</v>
      </c>
      <c r="Z19" s="21"/>
      <c r="AA19" s="21"/>
      <c r="AB19" s="22"/>
      <c r="AC19" s="22"/>
      <c r="AD19" s="22"/>
      <c r="AE19" s="22"/>
      <c r="AF19" s="22"/>
      <c r="AG19" s="22"/>
      <c r="AH19" s="22"/>
      <c r="AI19" s="22">
        <v>4</v>
      </c>
      <c r="AJ19" s="22"/>
      <c r="AK19" s="48"/>
      <c r="AL19" s="22"/>
      <c r="AM19" s="48"/>
      <c r="AN19" s="48"/>
      <c r="AO19" s="21">
        <v>5</v>
      </c>
      <c r="AP19" s="21"/>
      <c r="AQ19" s="21">
        <v>24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</row>
    <row r="20" spans="1:73" ht="14.25" customHeight="1">
      <c r="A20" s="16">
        <v>16</v>
      </c>
      <c r="B20" s="16" t="s">
        <v>292</v>
      </c>
      <c r="C20" s="16">
        <v>9407</v>
      </c>
      <c r="D20" s="68" t="s">
        <v>101</v>
      </c>
      <c r="E20" s="68">
        <f>IF(F20="Y",1,"")</f>
      </c>
      <c r="F20" s="19" t="s">
        <v>316</v>
      </c>
      <c r="G20" s="77">
        <f>SUM(J20:R20)</f>
        <v>15</v>
      </c>
      <c r="H20" s="77">
        <f>SUM(S20:AA20)</f>
        <v>1</v>
      </c>
      <c r="I20" s="22"/>
      <c r="J20" s="22"/>
      <c r="K20" s="22">
        <v>2</v>
      </c>
      <c r="L20" s="22">
        <v>2</v>
      </c>
      <c r="M20" s="22"/>
      <c r="N20" s="22">
        <v>4</v>
      </c>
      <c r="O20" s="22">
        <v>4</v>
      </c>
      <c r="P20" s="22"/>
      <c r="Q20" s="22">
        <v>2</v>
      </c>
      <c r="R20" s="22">
        <v>1</v>
      </c>
      <c r="S20" s="22"/>
      <c r="T20" s="22"/>
      <c r="U20" s="22"/>
      <c r="V20" s="22"/>
      <c r="W20" s="22"/>
      <c r="X20" s="22">
        <v>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>
        <v>3</v>
      </c>
      <c r="AJ20" s="22"/>
      <c r="AK20" s="22"/>
      <c r="AL20" s="22"/>
      <c r="AM20" s="22"/>
      <c r="AN20" s="22"/>
      <c r="AO20" s="23">
        <v>5</v>
      </c>
      <c r="AP20" s="23"/>
      <c r="AQ20" s="143">
        <v>7</v>
      </c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U20" s="14"/>
    </row>
    <row r="21" spans="1:71" s="65" customFormat="1" ht="15" customHeight="1">
      <c r="A21" s="197" t="s">
        <v>449</v>
      </c>
      <c r="B21" s="198"/>
      <c r="C21" s="198"/>
      <c r="D21" s="199"/>
      <c r="E21" s="18">
        <f t="shared" si="1"/>
      </c>
      <c r="F21" s="51">
        <f>SUM(E5:E19)</f>
        <v>0</v>
      </c>
      <c r="G21" s="101">
        <f>SUM(G5:G20)</f>
        <v>281</v>
      </c>
      <c r="H21" s="101">
        <f aca="true" t="shared" si="4" ref="H21:BS21">SUM(H5:H20)</f>
        <v>80</v>
      </c>
      <c r="I21" s="101">
        <f t="shared" si="4"/>
        <v>0</v>
      </c>
      <c r="J21" s="101">
        <f t="shared" si="4"/>
        <v>0</v>
      </c>
      <c r="K21" s="101">
        <f t="shared" si="4"/>
        <v>26</v>
      </c>
      <c r="L21" s="101">
        <f t="shared" si="4"/>
        <v>36</v>
      </c>
      <c r="M21" s="101">
        <f t="shared" si="4"/>
        <v>64</v>
      </c>
      <c r="N21" s="101">
        <f t="shared" si="4"/>
        <v>38</v>
      </c>
      <c r="O21" s="101">
        <f t="shared" si="4"/>
        <v>23</v>
      </c>
      <c r="P21" s="101">
        <f t="shared" si="4"/>
        <v>23</v>
      </c>
      <c r="Q21" s="101">
        <f t="shared" si="4"/>
        <v>50</v>
      </c>
      <c r="R21" s="101">
        <f t="shared" si="4"/>
        <v>21</v>
      </c>
      <c r="S21" s="101">
        <f t="shared" si="4"/>
        <v>0</v>
      </c>
      <c r="T21" s="101">
        <f t="shared" si="4"/>
        <v>10</v>
      </c>
      <c r="U21" s="101">
        <f t="shared" si="4"/>
        <v>17</v>
      </c>
      <c r="V21" s="101">
        <f t="shared" si="4"/>
        <v>18</v>
      </c>
      <c r="W21" s="101">
        <f t="shared" si="4"/>
        <v>12</v>
      </c>
      <c r="X21" s="101">
        <f t="shared" si="4"/>
        <v>5</v>
      </c>
      <c r="Y21" s="101">
        <f t="shared" si="4"/>
        <v>5</v>
      </c>
      <c r="Z21" s="101">
        <f t="shared" si="4"/>
        <v>8</v>
      </c>
      <c r="AA21" s="101">
        <f t="shared" si="4"/>
        <v>5</v>
      </c>
      <c r="AB21" s="101">
        <f t="shared" si="4"/>
        <v>0</v>
      </c>
      <c r="AC21" s="101">
        <f t="shared" si="4"/>
        <v>0</v>
      </c>
      <c r="AD21" s="101">
        <f t="shared" si="4"/>
        <v>2</v>
      </c>
      <c r="AE21" s="101">
        <f t="shared" si="4"/>
        <v>0</v>
      </c>
      <c r="AF21" s="101">
        <f t="shared" si="4"/>
        <v>0</v>
      </c>
      <c r="AG21" s="101">
        <f t="shared" si="4"/>
        <v>0</v>
      </c>
      <c r="AH21" s="101">
        <f t="shared" si="4"/>
        <v>10</v>
      </c>
      <c r="AI21" s="101">
        <f t="shared" si="4"/>
        <v>28</v>
      </c>
      <c r="AJ21" s="101">
        <f t="shared" si="4"/>
        <v>0</v>
      </c>
      <c r="AK21" s="101">
        <f t="shared" si="4"/>
        <v>0</v>
      </c>
      <c r="AL21" s="101">
        <f t="shared" si="4"/>
        <v>0</v>
      </c>
      <c r="AM21" s="101">
        <f t="shared" si="4"/>
        <v>0</v>
      </c>
      <c r="AN21" s="101">
        <f t="shared" si="4"/>
        <v>0</v>
      </c>
      <c r="AO21" s="101">
        <f t="shared" si="4"/>
        <v>33</v>
      </c>
      <c r="AP21" s="101">
        <f t="shared" si="4"/>
        <v>8</v>
      </c>
      <c r="AQ21" s="101">
        <f t="shared" si="4"/>
        <v>35</v>
      </c>
      <c r="AR21" s="101">
        <f t="shared" si="4"/>
        <v>0</v>
      </c>
      <c r="AS21" s="101">
        <f t="shared" si="4"/>
        <v>0</v>
      </c>
      <c r="AT21" s="101">
        <f t="shared" si="4"/>
        <v>6</v>
      </c>
      <c r="AU21" s="101">
        <f t="shared" si="4"/>
        <v>7</v>
      </c>
      <c r="AV21" s="101">
        <f t="shared" si="4"/>
        <v>0</v>
      </c>
      <c r="AW21" s="101">
        <f t="shared" si="4"/>
        <v>0</v>
      </c>
      <c r="AX21" s="101">
        <f t="shared" si="4"/>
        <v>0</v>
      </c>
      <c r="AY21" s="101">
        <f t="shared" si="4"/>
        <v>0</v>
      </c>
      <c r="AZ21" s="101">
        <f t="shared" si="4"/>
        <v>0</v>
      </c>
      <c r="BA21" s="101">
        <f t="shared" si="4"/>
        <v>0</v>
      </c>
      <c r="BB21" s="101">
        <f t="shared" si="4"/>
        <v>3</v>
      </c>
      <c r="BC21" s="101">
        <f t="shared" si="4"/>
        <v>3</v>
      </c>
      <c r="BD21" s="101">
        <f t="shared" si="4"/>
        <v>0</v>
      </c>
      <c r="BE21" s="101">
        <f t="shared" si="4"/>
        <v>0</v>
      </c>
      <c r="BF21" s="101">
        <f t="shared" si="4"/>
        <v>0</v>
      </c>
      <c r="BG21" s="101">
        <f t="shared" si="4"/>
        <v>0</v>
      </c>
      <c r="BH21" s="101">
        <f t="shared" si="4"/>
        <v>0</v>
      </c>
      <c r="BI21" s="101">
        <f t="shared" si="4"/>
        <v>0</v>
      </c>
      <c r="BJ21" s="101">
        <f t="shared" si="4"/>
        <v>0</v>
      </c>
      <c r="BK21" s="101">
        <f t="shared" si="4"/>
        <v>0</v>
      </c>
      <c r="BL21" s="101">
        <f t="shared" si="4"/>
        <v>0</v>
      </c>
      <c r="BM21" s="101">
        <f t="shared" si="4"/>
        <v>0</v>
      </c>
      <c r="BN21" s="101">
        <f t="shared" si="4"/>
        <v>2</v>
      </c>
      <c r="BO21" s="101">
        <f t="shared" si="4"/>
        <v>5</v>
      </c>
      <c r="BP21" s="101">
        <f t="shared" si="4"/>
        <v>0</v>
      </c>
      <c r="BQ21" s="101">
        <f t="shared" si="4"/>
        <v>0</v>
      </c>
      <c r="BR21" s="101">
        <f t="shared" si="4"/>
        <v>0</v>
      </c>
      <c r="BS21" s="101">
        <f t="shared" si="4"/>
        <v>0</v>
      </c>
    </row>
    <row r="22" spans="1:71" s="8" customFormat="1" ht="15" customHeight="1">
      <c r="A22" s="194" t="s">
        <v>335</v>
      </c>
      <c r="B22" s="195"/>
      <c r="C22" s="195"/>
      <c r="D22" s="196"/>
      <c r="E22" s="18">
        <f>IF(F22="Y",1,"")</f>
      </c>
      <c r="F22" s="16"/>
      <c r="G22" s="101">
        <v>281</v>
      </c>
      <c r="H22" s="101">
        <v>80</v>
      </c>
      <c r="I22" s="101">
        <v>0</v>
      </c>
      <c r="J22" s="101">
        <v>0</v>
      </c>
      <c r="K22" s="101">
        <v>26</v>
      </c>
      <c r="L22" s="101">
        <v>36</v>
      </c>
      <c r="M22" s="101">
        <v>64</v>
      </c>
      <c r="N22" s="101">
        <v>38</v>
      </c>
      <c r="O22" s="101">
        <v>23</v>
      </c>
      <c r="P22" s="101">
        <v>23</v>
      </c>
      <c r="Q22" s="101">
        <v>50</v>
      </c>
      <c r="R22" s="101">
        <v>21</v>
      </c>
      <c r="S22" s="101">
        <v>0</v>
      </c>
      <c r="T22" s="101">
        <v>10</v>
      </c>
      <c r="U22" s="101">
        <v>17</v>
      </c>
      <c r="V22" s="101">
        <v>18</v>
      </c>
      <c r="W22" s="101">
        <v>12</v>
      </c>
      <c r="X22" s="101">
        <v>5</v>
      </c>
      <c r="Y22" s="101">
        <v>5</v>
      </c>
      <c r="Z22" s="101">
        <v>8</v>
      </c>
      <c r="AA22" s="101">
        <v>5</v>
      </c>
      <c r="AB22" s="101">
        <v>0</v>
      </c>
      <c r="AC22" s="101">
        <v>0</v>
      </c>
      <c r="AD22" s="101">
        <v>2</v>
      </c>
      <c r="AE22" s="101">
        <v>0</v>
      </c>
      <c r="AF22" s="101">
        <v>0</v>
      </c>
      <c r="AG22" s="101">
        <v>0</v>
      </c>
      <c r="AH22" s="101">
        <v>10</v>
      </c>
      <c r="AI22" s="125">
        <v>28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25">
        <v>33</v>
      </c>
      <c r="AP22" s="125">
        <v>8</v>
      </c>
      <c r="AQ22" s="125">
        <v>35</v>
      </c>
      <c r="AR22" s="152">
        <v>0</v>
      </c>
      <c r="AS22" s="152">
        <v>0</v>
      </c>
      <c r="AT22" s="152">
        <v>6</v>
      </c>
      <c r="AU22" s="152">
        <v>7</v>
      </c>
      <c r="AV22" s="152">
        <v>0</v>
      </c>
      <c r="AW22" s="152">
        <v>0</v>
      </c>
      <c r="AX22" s="152">
        <v>0</v>
      </c>
      <c r="AY22" s="152">
        <v>0</v>
      </c>
      <c r="AZ22" s="152">
        <v>0</v>
      </c>
      <c r="BA22" s="152">
        <v>0</v>
      </c>
      <c r="BB22" s="152">
        <v>3</v>
      </c>
      <c r="BC22" s="152">
        <v>3</v>
      </c>
      <c r="BD22" s="152">
        <v>0</v>
      </c>
      <c r="BE22" s="152">
        <v>0</v>
      </c>
      <c r="BF22" s="152">
        <v>0</v>
      </c>
      <c r="BG22" s="152">
        <v>0</v>
      </c>
      <c r="BH22" s="152">
        <v>0</v>
      </c>
      <c r="BI22" s="152">
        <v>0</v>
      </c>
      <c r="BJ22" s="152">
        <v>0</v>
      </c>
      <c r="BK22" s="152">
        <v>0</v>
      </c>
      <c r="BL22" s="152">
        <v>0</v>
      </c>
      <c r="BM22" s="152">
        <v>0</v>
      </c>
      <c r="BN22" s="152">
        <v>2</v>
      </c>
      <c r="BO22" s="152">
        <v>5</v>
      </c>
      <c r="BP22" s="152">
        <v>0</v>
      </c>
      <c r="BQ22" s="152">
        <v>0</v>
      </c>
      <c r="BR22" s="152">
        <v>0</v>
      </c>
      <c r="BS22" s="152">
        <v>0</v>
      </c>
    </row>
    <row r="23" spans="1:71" s="8" customFormat="1" ht="15" customHeight="1">
      <c r="A23" s="194" t="s">
        <v>450</v>
      </c>
      <c r="B23" s="195"/>
      <c r="C23" s="195"/>
      <c r="D23" s="196"/>
      <c r="E23" s="16"/>
      <c r="F23" s="16"/>
      <c r="G23" s="85">
        <f>IF(G21=0,"",G21/G22)</f>
        <v>1</v>
      </c>
      <c r="H23" s="85">
        <f aca="true" t="shared" si="5" ref="H23:BS23">IF(H21=0,"",H21/H22)</f>
        <v>1</v>
      </c>
      <c r="I23" s="85">
        <f t="shared" si="5"/>
      </c>
      <c r="J23" s="85">
        <f t="shared" si="5"/>
      </c>
      <c r="K23" s="85">
        <f t="shared" si="5"/>
        <v>1</v>
      </c>
      <c r="L23" s="85">
        <f t="shared" si="5"/>
        <v>1</v>
      </c>
      <c r="M23" s="85">
        <f t="shared" si="5"/>
        <v>1</v>
      </c>
      <c r="N23" s="85">
        <f t="shared" si="5"/>
        <v>1</v>
      </c>
      <c r="O23" s="85">
        <f t="shared" si="5"/>
        <v>1</v>
      </c>
      <c r="P23" s="85">
        <f t="shared" si="5"/>
        <v>1</v>
      </c>
      <c r="Q23" s="85">
        <f t="shared" si="5"/>
        <v>1</v>
      </c>
      <c r="R23" s="85">
        <f t="shared" si="5"/>
        <v>1</v>
      </c>
      <c r="S23" s="85">
        <f t="shared" si="5"/>
      </c>
      <c r="T23" s="85">
        <f t="shared" si="5"/>
        <v>1</v>
      </c>
      <c r="U23" s="85">
        <f t="shared" si="5"/>
        <v>1</v>
      </c>
      <c r="V23" s="85">
        <f t="shared" si="5"/>
        <v>1</v>
      </c>
      <c r="W23" s="85">
        <f t="shared" si="5"/>
        <v>1</v>
      </c>
      <c r="X23" s="85">
        <f t="shared" si="5"/>
        <v>1</v>
      </c>
      <c r="Y23" s="85">
        <f t="shared" si="5"/>
        <v>1</v>
      </c>
      <c r="Z23" s="85">
        <f t="shared" si="5"/>
        <v>1</v>
      </c>
      <c r="AA23" s="85">
        <f t="shared" si="5"/>
        <v>1</v>
      </c>
      <c r="AB23" s="85">
        <f t="shared" si="5"/>
      </c>
      <c r="AC23" s="85">
        <f t="shared" si="5"/>
      </c>
      <c r="AD23" s="85">
        <f t="shared" si="5"/>
        <v>1</v>
      </c>
      <c r="AE23" s="85">
        <f t="shared" si="5"/>
      </c>
      <c r="AF23" s="85">
        <f t="shared" si="5"/>
      </c>
      <c r="AG23" s="85">
        <f t="shared" si="5"/>
      </c>
      <c r="AH23" s="85">
        <f t="shared" si="5"/>
        <v>1</v>
      </c>
      <c r="AI23" s="85">
        <f t="shared" si="5"/>
        <v>1</v>
      </c>
      <c r="AJ23" s="85">
        <f t="shared" si="5"/>
      </c>
      <c r="AK23" s="85">
        <f t="shared" si="5"/>
      </c>
      <c r="AL23" s="85">
        <f t="shared" si="5"/>
      </c>
      <c r="AM23" s="85">
        <f t="shared" si="5"/>
      </c>
      <c r="AN23" s="85">
        <f t="shared" si="5"/>
      </c>
      <c r="AO23" s="85">
        <f t="shared" si="5"/>
        <v>1</v>
      </c>
      <c r="AP23" s="85">
        <f t="shared" si="5"/>
        <v>1</v>
      </c>
      <c r="AQ23" s="85">
        <f t="shared" si="5"/>
        <v>1</v>
      </c>
      <c r="AR23" s="85">
        <f t="shared" si="5"/>
      </c>
      <c r="AS23" s="85">
        <f t="shared" si="5"/>
      </c>
      <c r="AT23" s="85"/>
      <c r="AU23" s="85"/>
      <c r="AV23" s="85">
        <f t="shared" si="5"/>
      </c>
      <c r="AW23" s="85">
        <f t="shared" si="5"/>
      </c>
      <c r="AX23" s="85">
        <f t="shared" si="5"/>
      </c>
      <c r="AY23" s="85">
        <f t="shared" si="5"/>
      </c>
      <c r="AZ23" s="85">
        <f t="shared" si="5"/>
      </c>
      <c r="BA23" s="85">
        <f t="shared" si="5"/>
      </c>
      <c r="BB23" s="85"/>
      <c r="BC23" s="85"/>
      <c r="BD23" s="85">
        <f t="shared" si="5"/>
      </c>
      <c r="BE23" s="85">
        <f t="shared" si="5"/>
      </c>
      <c r="BF23" s="85">
        <f t="shared" si="5"/>
      </c>
      <c r="BG23" s="85">
        <f t="shared" si="5"/>
      </c>
      <c r="BH23" s="85">
        <f t="shared" si="5"/>
      </c>
      <c r="BI23" s="85">
        <f t="shared" si="5"/>
      </c>
      <c r="BJ23" s="85">
        <f t="shared" si="5"/>
      </c>
      <c r="BK23" s="85">
        <f t="shared" si="5"/>
      </c>
      <c r="BL23" s="85">
        <f t="shared" si="5"/>
      </c>
      <c r="BM23" s="85">
        <f t="shared" si="5"/>
      </c>
      <c r="BN23" s="85"/>
      <c r="BO23" s="85"/>
      <c r="BP23" s="85">
        <f t="shared" si="5"/>
      </c>
      <c r="BQ23" s="85">
        <f t="shared" si="5"/>
      </c>
      <c r="BR23" s="85">
        <f t="shared" si="5"/>
      </c>
      <c r="BS23" s="85">
        <f t="shared" si="5"/>
      </c>
    </row>
    <row r="24" ht="12">
      <c r="E24" s="52"/>
    </row>
    <row r="25" spans="4:6" ht="12.75">
      <c r="D25" s="62" t="s">
        <v>315</v>
      </c>
      <c r="E25" s="52"/>
      <c r="F25" s="63">
        <f>(A19-F21)/A19</f>
        <v>1</v>
      </c>
    </row>
    <row r="26" ht="12">
      <c r="E26" s="52"/>
    </row>
    <row r="27" ht="12">
      <c r="E27" s="52"/>
    </row>
    <row r="28" ht="12">
      <c r="E28" s="52"/>
    </row>
    <row r="29" ht="12">
      <c r="E29" s="52"/>
    </row>
    <row r="30" ht="12">
      <c r="E30" s="52"/>
    </row>
    <row r="31" ht="12">
      <c r="E31" s="52"/>
    </row>
    <row r="32" ht="12">
      <c r="E32" s="52"/>
    </row>
    <row r="33" ht="12">
      <c r="E33" s="52"/>
    </row>
    <row r="34" ht="12">
      <c r="E34" s="52"/>
    </row>
    <row r="35" ht="12">
      <c r="E35" s="52"/>
    </row>
    <row r="36" ht="12">
      <c r="E36" s="52"/>
    </row>
    <row r="37" ht="12">
      <c r="E37" s="52"/>
    </row>
    <row r="38" ht="12">
      <c r="E38" s="52"/>
    </row>
    <row r="39" ht="12">
      <c r="E39" s="52"/>
    </row>
    <row r="40" ht="12">
      <c r="E40" s="52"/>
    </row>
    <row r="41" ht="12">
      <c r="E41" s="52"/>
    </row>
    <row r="42" ht="12">
      <c r="E42" s="52"/>
    </row>
    <row r="43" ht="12">
      <c r="E43" s="52"/>
    </row>
    <row r="44" ht="12">
      <c r="E44" s="52"/>
    </row>
    <row r="45" ht="12">
      <c r="E45" s="52"/>
    </row>
    <row r="46" ht="12">
      <c r="E46" s="52"/>
    </row>
    <row r="47" ht="12">
      <c r="E47" s="52"/>
    </row>
    <row r="48" ht="12">
      <c r="E48" s="52"/>
    </row>
    <row r="49" ht="12">
      <c r="E49" s="52"/>
    </row>
    <row r="50" ht="12">
      <c r="E50" s="67"/>
    </row>
    <row r="51" ht="12">
      <c r="E51" s="52"/>
    </row>
    <row r="52" ht="12">
      <c r="E52" s="52"/>
    </row>
    <row r="53" ht="12">
      <c r="E53" s="52"/>
    </row>
    <row r="54" ht="12">
      <c r="E54" s="52"/>
    </row>
    <row r="55" ht="12">
      <c r="E55" s="52"/>
    </row>
    <row r="56" ht="12">
      <c r="E56" s="52"/>
    </row>
    <row r="57" ht="12">
      <c r="E57" s="52"/>
    </row>
    <row r="58" ht="12">
      <c r="E58" s="52"/>
    </row>
    <row r="59" ht="12">
      <c r="E59" s="52"/>
    </row>
    <row r="60" ht="12">
      <c r="E60" s="52"/>
    </row>
    <row r="61" ht="12">
      <c r="E61" s="52"/>
    </row>
    <row r="62" ht="12">
      <c r="E62" s="52"/>
    </row>
    <row r="63" ht="12">
      <c r="E63" s="52"/>
    </row>
    <row r="64" ht="12">
      <c r="E64" s="52"/>
    </row>
    <row r="65" ht="12">
      <c r="E65" s="52"/>
    </row>
    <row r="66" ht="12">
      <c r="E66" s="52"/>
    </row>
    <row r="67" ht="12">
      <c r="E67" s="52"/>
    </row>
    <row r="68" ht="12">
      <c r="E68" s="52"/>
    </row>
    <row r="69" ht="12">
      <c r="E69" s="52"/>
    </row>
    <row r="70" ht="12">
      <c r="E70" s="52"/>
    </row>
    <row r="71" ht="12">
      <c r="E71" s="52"/>
    </row>
    <row r="72" ht="12">
      <c r="E72" s="52"/>
    </row>
    <row r="73" ht="12">
      <c r="E73" s="52"/>
    </row>
    <row r="74" ht="12">
      <c r="E74" s="52"/>
    </row>
    <row r="75" ht="12">
      <c r="E75" s="52"/>
    </row>
    <row r="76" ht="12">
      <c r="E76" s="52"/>
    </row>
    <row r="77" ht="12">
      <c r="E77" s="52"/>
    </row>
    <row r="78" ht="12">
      <c r="E78" s="52"/>
    </row>
    <row r="79" ht="12">
      <c r="E79" s="52"/>
    </row>
  </sheetData>
  <sheetProtection/>
  <mergeCells count="39">
    <mergeCell ref="BH3:BI3"/>
    <mergeCell ref="BD2:BG2"/>
    <mergeCell ref="AK1:AL3"/>
    <mergeCell ref="AT3:AU3"/>
    <mergeCell ref="AV3:AW3"/>
    <mergeCell ref="BB3:BC3"/>
    <mergeCell ref="AZ3:BA3"/>
    <mergeCell ref="AZ2:BC2"/>
    <mergeCell ref="AV2:AY2"/>
    <mergeCell ref="BP3:BQ3"/>
    <mergeCell ref="BR3:BS3"/>
    <mergeCell ref="BP2:BS2"/>
    <mergeCell ref="BH2:BK2"/>
    <mergeCell ref="AX3:AY3"/>
    <mergeCell ref="BD3:BE3"/>
    <mergeCell ref="BL2:BO2"/>
    <mergeCell ref="BL3:BM3"/>
    <mergeCell ref="BJ3:BK3"/>
    <mergeCell ref="BF3:BG3"/>
    <mergeCell ref="G1:G4"/>
    <mergeCell ref="A1:D4"/>
    <mergeCell ref="AB1:AE3"/>
    <mergeCell ref="I1:I4"/>
    <mergeCell ref="AR3:AS3"/>
    <mergeCell ref="AI1:AJ3"/>
    <mergeCell ref="AM1:AN3"/>
    <mergeCell ref="AR1:BS1"/>
    <mergeCell ref="AO1:AQ3"/>
    <mergeCell ref="BN3:BO3"/>
    <mergeCell ref="AF1:AH3"/>
    <mergeCell ref="AR2:AU2"/>
    <mergeCell ref="J1:R3"/>
    <mergeCell ref="S1:AA3"/>
    <mergeCell ref="A23:D23"/>
    <mergeCell ref="A22:D22"/>
    <mergeCell ref="A21:D21"/>
    <mergeCell ref="E1:E4"/>
    <mergeCell ref="F1:F4"/>
    <mergeCell ref="H1:H4"/>
  </mergeCells>
  <printOptions/>
  <pageMargins left="0.75" right="0.75" top="1" bottom="1" header="0.5" footer="0.5"/>
  <pageSetup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Katrina Graham</cp:lastModifiedBy>
  <cp:lastPrinted>2013-06-07T03:39:11Z</cp:lastPrinted>
  <dcterms:created xsi:type="dcterms:W3CDTF">2004-05-16T20:22:14Z</dcterms:created>
  <dcterms:modified xsi:type="dcterms:W3CDTF">2019-04-08T02:18:06Z</dcterms:modified>
  <cp:category/>
  <cp:version/>
  <cp:contentType/>
  <cp:contentStatus/>
</cp:coreProperties>
</file>